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Економіст\БЮДЖЕТ 2023\Бюджет 2023\"/>
    </mc:Choice>
  </mc:AlternateContent>
  <bookViews>
    <workbookView xWindow="0" yWindow="0" windowWidth="28800" windowHeight="12375"/>
  </bookViews>
  <sheets>
    <sheet name="Лист1" sheetId="1" r:id="rId1"/>
  </sheets>
  <definedNames>
    <definedName name="_xlnm.Print_Area" localSheetId="0">Лист1!$A$1:$J$38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I28" i="1"/>
  <c r="I27" i="1"/>
  <c r="H28" i="1" l="1"/>
  <c r="G28" i="1"/>
  <c r="H35" i="1" l="1"/>
  <c r="G35" i="1" l="1"/>
  <c r="G23" i="1"/>
  <c r="G11" i="1"/>
  <c r="H11" i="1"/>
  <c r="I11" i="1"/>
  <c r="J11" i="1"/>
  <c r="G13" i="1"/>
  <c r="G29" i="1"/>
  <c r="G15" i="1" l="1"/>
  <c r="J35" i="1"/>
  <c r="H23" i="1"/>
  <c r="I23" i="1"/>
  <c r="G24" i="1" l="1"/>
  <c r="G25" i="1"/>
  <c r="G26" i="1"/>
  <c r="H22" i="1"/>
  <c r="I22" i="1"/>
  <c r="G22" i="1" l="1"/>
  <c r="G14" i="1" l="1"/>
  <c r="H27" i="1" l="1"/>
  <c r="H33" i="1"/>
  <c r="H32" i="1" s="1"/>
  <c r="G19" i="1"/>
  <c r="J19" i="1"/>
  <c r="G21" i="1" l="1"/>
  <c r="G17" i="1" l="1"/>
  <c r="I16" i="1" l="1"/>
  <c r="G16" i="1" l="1"/>
  <c r="I12" i="1" l="1"/>
  <c r="G34" i="1"/>
  <c r="G33" i="1" s="1"/>
  <c r="G32" i="1" l="1"/>
  <c r="J12" i="1" l="1"/>
  <c r="G30" i="1"/>
  <c r="G18" i="1" l="1"/>
  <c r="G31" i="1" l="1"/>
  <c r="G27" i="1" s="1"/>
  <c r="H12" i="1" l="1"/>
  <c r="G20" i="1"/>
  <c r="G12" i="1" l="1"/>
</calcChain>
</file>

<file path=xl/sharedStrings.xml><?xml version="1.0" encoding="utf-8"?>
<sst xmlns="http://schemas.openxmlformats.org/spreadsheetml/2006/main" count="147" uniqueCount="126">
  <si>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</si>
  <si>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</si>
  <si>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</si>
  <si>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</si>
  <si>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</si>
  <si>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</si>
  <si>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Дата та номер документа, яким затверджено місцеву регіональну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</si>
  <si>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</si>
  <si>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</si>
  <si>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</si>
  <si>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</si>
  <si>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</si>
  <si>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0200000</t>
  </si>
  <si>
    <t/>
  </si>
  <si>
    <t>3242</t>
  </si>
  <si>
    <t>1090</t>
  </si>
  <si>
    <t>Інші заходи у сфері соціального захисту і соціального забезпечення</t>
  </si>
  <si>
    <t>0620</t>
  </si>
  <si>
    <t>0216030</t>
  </si>
  <si>
    <t>6030</t>
  </si>
  <si>
    <t>Організація благоустрою населених пунктів</t>
  </si>
  <si>
    <t>0218340</t>
  </si>
  <si>
    <t>8340</t>
  </si>
  <si>
    <t>0540</t>
  </si>
  <si>
    <t>Природоохоронні заходи за рахунок цільових фондів</t>
  </si>
  <si>
    <t>0800000</t>
  </si>
  <si>
    <t>0813242</t>
  </si>
  <si>
    <t>УСЬОГО</t>
  </si>
  <si>
    <t>X</t>
  </si>
  <si>
    <t>0451900000</t>
  </si>
  <si>
    <t>рішення сесії №83-3/VIII від 24.12.2020 р.</t>
  </si>
  <si>
    <t>0212111</t>
  </si>
  <si>
    <t>0212010</t>
  </si>
  <si>
    <t>2111</t>
  </si>
  <si>
    <t>2010</t>
  </si>
  <si>
    <t>0731</t>
  </si>
  <si>
    <t>0726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</si>
  <si>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</si>
  <si>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</si>
  <si>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3700000</t>
  </si>
  <si>
    <t>9770</t>
  </si>
  <si>
    <t>0180</t>
  </si>
  <si>
    <t>0813192</t>
  </si>
  <si>
    <t>3192</t>
  </si>
  <si>
    <t>1030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</si>
  <si>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</si>
  <si>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3719770</t>
  </si>
  <si>
    <t>Інші субвенції з місцевого бюджету</t>
  </si>
  <si>
    <t>0210000</t>
  </si>
  <si>
    <t>0810000</t>
  </si>
  <si>
    <t>3710000</t>
  </si>
  <si>
    <t>0218110</t>
  </si>
  <si>
    <t>8110</t>
  </si>
  <si>
    <t>0320</t>
  </si>
  <si>
    <t>рішення сесії №802-25/VII від 25.12.2018 р.</t>
  </si>
  <si>
    <t>Програма реформування і розвитку житлово – комунального господарства населених пунктів виконавчого комітету Васильківської селищної ради на 2019-2023 рік, рішення Васильківської селищної ради, №802-25/VII від 25.12.2018 р.</t>
  </si>
  <si>
    <t>рішення сесії № 1170-33/VIII від 04.10.2019 р.</t>
  </si>
  <si>
    <t>Заходи із запобігання та ліквідації надзвичайних ситуацій та наслідків стихійного лиха</t>
  </si>
  <si>
    <t>0216013</t>
  </si>
  <si>
    <t>6013</t>
  </si>
  <si>
    <t>Забезпечення діяльності водопровідно-каналізаційного господарства</t>
  </si>
  <si>
    <t>рішення Дніпропетровської обласної ради від 24 квітня 2003 року №137-8/XXIV</t>
  </si>
  <si>
    <t>Виконавчий комiтет Василькiвської селищної ради Синельниківського району Дніпропетровської області</t>
  </si>
  <si>
    <t>Відділ соціального захисту населення Васильківської селищної ради Синельниківського району Дніпропетровської області</t>
  </si>
  <si>
    <t>Фінансове управління Васильківської селищної ради Синельниківського району Дніпропетровської області</t>
  </si>
  <si>
    <t>Екологічна програма №83-3/VIII від 24.12.2020 р. на 2021-2023 рр.</t>
  </si>
  <si>
    <t>Програма благоустрою населених пунктів по Васильківській селищній раді на 2022-2025 роки, №664-17/VII від 01.12.2021 р.</t>
  </si>
  <si>
    <t>"Програма надання фінансової підтримки громадської організації ветеранів Васильківської ОТГ на 2022-2024 роки" № 673-18/VII від 23.12.2021 р.</t>
  </si>
  <si>
    <t>Програма запобігання виникненню надзвичайних ситуацій, оперативного реагування на них та забезпечення пожежної безпеки на території Васильківської ОТГ на період 2022-2026 роки №703-18/VII від 23.12.2021 року</t>
  </si>
  <si>
    <t>"Програма здоров’я населення Васильківщини на 2022-2024 роки" №730-18/VIII від 23.12.2021 р.</t>
  </si>
  <si>
    <t>рішення сесії  № 1155-33/VII від 04.10.2019 р.</t>
  </si>
  <si>
    <t>рішення сесії №730-18/VIII від 23.12.2021 р.</t>
  </si>
  <si>
    <t>"Програма розвитку КНП Васильківський центр первісної медико-санітарної допомоги 2022-2024 роки"  №729-18/VIII від 23.12.2022 р.</t>
  </si>
  <si>
    <t>Програма «Надання одноразової грошової допомоги населенню, що  проживає на території Васильківської селищної ради на 2022-2026 роки» №672-18/VIII від 23.12.2022 року</t>
  </si>
  <si>
    <t>рішення сесії  № 673-18/VII від 23.12.2021 р.</t>
  </si>
  <si>
    <t>Додаток 7</t>
  </si>
  <si>
    <t>Розподіл витрат Васильківського селищного бюджету  на реалізацію місцевих/регіональних програм у 2023 році</t>
  </si>
  <si>
    <t>"Програма створення та використання матеріальних резервів для запобіганняі ліквідації наслідків надзвичайних ситуацій у Дніпропетровській області до 2023 року"  (із змінами)</t>
  </si>
  <si>
    <t>Секретар ради</t>
  </si>
  <si>
    <t>Т.О. Агаркова</t>
  </si>
  <si>
    <t>0213210</t>
  </si>
  <si>
    <t>3210</t>
  </si>
  <si>
    <t>1050</t>
  </si>
  <si>
    <t>Організація та проведення громадських робіт</t>
  </si>
  <si>
    <t xml:space="preserve">Програма "Проведення громадських робіт на території Васильківської 
селищної ради на 2021-2023 роки" рішення сесії №215-6/VII від 19.02.2021 р.
</t>
  </si>
  <si>
    <t>рішення сесії №215-6/VII від 19.02.2021 р.</t>
  </si>
  <si>
    <t>"Про селищний бюджет на 2023 рік"</t>
  </si>
  <si>
    <t>до  рішення сесії Васильківської селищної ради</t>
  </si>
  <si>
    <t>'Вiддiл освiти, культури, молодi та спорту Василькiвської селищної ради Синельниківського району Дніпропетровської області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</si>
  <si>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</si>
  <si>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</si>
  <si>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</si>
  <si>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</si>
  <si>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</si>
  <si>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</si>
  <si>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"Цільова соціальна програма розвитку освіти Васильківської селищної ради на 2020-2024 роки" №1320-39/VII від 20.02.2020 р.</t>
  </si>
  <si>
    <t>рішення сесії №1320-39/VII від 20.02.2020 р.</t>
  </si>
  <si>
    <t>0613133</t>
  </si>
  <si>
    <t>3133</t>
  </si>
  <si>
    <t>1040</t>
  </si>
  <si>
    <t>'Інші заходи та заклади молодіжної політики</t>
  </si>
  <si>
    <t>"Програма для молоді Васильківської селищної ради "Крок в майбутнє" на 2022-2025 рр."" № 723-18/VIII від 23.12.2021 р.</t>
  </si>
  <si>
    <t>рішення сесії №723-18/VIII від 23.12.2021 р.</t>
  </si>
  <si>
    <t>(грн)</t>
  </si>
  <si>
    <t>0611010</t>
  </si>
  <si>
    <t>1010</t>
  </si>
  <si>
    <t>0910</t>
  </si>
  <si>
    <t>0213230</t>
  </si>
  <si>
    <t>3230</t>
  </si>
  <si>
    <t>1070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</si>
  <si>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</si>
  <si>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рішення сесії №825-20/VII від 24.02.2022 р.</t>
  </si>
  <si>
    <t>"Цільова програма забезпечення перебування внутрішньопереміщених та/або евакуйованих осіб у тимчасових пунктах проживання та місцях тимчасового перебування Васильківської селищної ради на 2022-2023 рорки" , №825-20/VII від 24.02.2022 р.</t>
  </si>
  <si>
    <t>№ 916 - 27/VIII від 20.12.2022 рорку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</si>
  <si>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</si>
  <si>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</si>
  <si>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</si>
  <si>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0210180</t>
  </si>
  <si>
    <t>0133</t>
  </si>
  <si>
    <t>Інша діяльність у сфері державного управління</t>
  </si>
  <si>
    <t xml:space="preserve">рішення сесії №905-25/VIII від 17.11.2022 р.
</t>
  </si>
  <si>
    <t xml:space="preserve">Програма «По забезпеченню соціального захисту населення Васильківської ТГ на 2023-2025 роки» , №932-27/VIII від 20.12.2022 р.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</si>
  <si>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рішення сесії  №672-18/VIII від 23.12.2021 р.</t>
  </si>
  <si>
    <t>рішення сесії  №932-27/VIII від 20.12.2022 р.</t>
  </si>
  <si>
    <t>рішення сесії №729-18/VIII від 23.12.2021 р.</t>
  </si>
  <si>
    <t xml:space="preserve">Програма «Фінансова підтримка комунальної установи «Трудовий архів» Васильківськоїселищної ради Синельниківського району 
Дніпропетровської області на 2022-2025 роки», №905-25/VIII                       від 17.11.2022 р.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</si>
</sst>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#,&quot;-&quot;"/>
    <numFmt numFmtId="165" formatCode="#,##0.00;\-#,##0.00;#.00,&quot;-&quot;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2" borderId="0" xfId="0" applyFont="1" applyFill="1"/>
    <xf numFmtId="0" fontId="3" fillId="0" borderId="0" xfId="0" applyFont="1"/>
    <xf numFmtId="0" fontId="5" fillId="0" borderId="0" xfId="0" quotePrefix="1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6" fillId="0" borderId="1" xfId="0" applyFont="1" applyFill="1" applyBorder="1"/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5" fontId="4" fillId="0" borderId="1" xfId="0" applyNumberFormat="1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0" fillId="0" borderId="0" xfId="0" applyFont="1"/>
    <xf numFmtId="0" fontId="6" fillId="0" borderId="1" xfId="0" quotePrefix="1" applyFont="1" applyFill="1" applyBorder="1" applyAlignment="1">
      <alignment vertical="center" wrapText="1"/>
    </xf>
    <xf numFmtId="0" fontId="9" fillId="2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4" fontId="7" fillId="0" borderId="1" xfId="0" quotePrefix="1" applyNumberFormat="1" applyFont="1" applyBorder="1" applyAlignment="1">
      <alignment horizontal="center" vertical="center" wrapText="1"/>
    </xf>
    <xf numFmtId="4" fontId="7" fillId="0" borderId="1" xfId="0" quotePrefix="1" applyNumberFormat="1" applyFont="1" applyBorder="1" applyAlignment="1">
      <alignment vertical="center" wrapText="1"/>
    </xf>
    <xf numFmtId="0" fontId="3" fillId="0" borderId="0" xfId="0" applyFont="1" applyFill="1"/>
    <xf numFmtId="0" fontId="6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topLeftCell="A25" zoomScale="70" zoomScaleNormal="100" zoomScaleSheetLayoutView="70" workbookViewId="0">
      <selection activeCell="J33" sqref="J33"/>
    </sheetView>
  </sheetViews>
  <sheetFormatPr defaultRowHeight="15" x14ac:dyDescent="0.25"/>
  <cols>
    <col min="1" max="1" width="19.140625" customWidth="1"/>
    <col min="2" max="2" width="21.42578125" customWidth="1"/>
    <col min="3" max="3" width="20" customWidth="1"/>
    <col min="4" max="4" width="71.85546875" customWidth="1"/>
    <col min="5" max="5" width="80.85546875" customWidth="1"/>
    <col min="6" max="6" width="51.5703125" customWidth="1"/>
    <col min="7" max="7" width="17.5703125" customWidth="1"/>
    <col min="8" max="8" width="21" customWidth="1"/>
    <col min="9" max="9" width="19.42578125" customWidth="1"/>
    <col min="10" max="10" width="21.5703125" customWidth="1"/>
  </cols>
  <sheetData>
    <row r="1" spans="1:10" ht="18.75" x14ac:dyDescent="0.3">
      <c r="A1" s="23"/>
      <c r="B1" s="23"/>
      <c r="C1" s="23"/>
      <c r="D1" s="23"/>
      <c r="E1" s="23"/>
      <c r="F1" s="23"/>
      <c r="G1" s="23"/>
      <c r="H1" s="36" t="s">
        <v>75</v>
      </c>
      <c r="I1" s="36"/>
      <c r="J1" s="36"/>
    </row>
    <row r="2" spans="1:10" ht="18.75" x14ac:dyDescent="0.3">
      <c r="A2" s="23"/>
      <c r="B2" s="23"/>
      <c r="C2" s="23"/>
      <c r="D2" s="23"/>
      <c r="E2" s="23"/>
      <c r="F2" s="23"/>
      <c r="G2" s="23"/>
      <c r="H2" s="33" t="s">
        <v>87</v>
      </c>
      <c r="I2" s="33"/>
      <c r="J2" s="33"/>
    </row>
    <row r="3" spans="1:10" ht="18.75" x14ac:dyDescent="0.3">
      <c r="A3" s="23"/>
      <c r="B3" s="23"/>
      <c r="C3" s="23"/>
      <c r="D3" s="23"/>
      <c r="E3" s="23"/>
      <c r="F3" s="23"/>
      <c r="G3" s="23"/>
      <c r="H3" s="34" t="s">
        <v>86</v>
      </c>
      <c r="I3" s="35"/>
      <c r="J3" s="35"/>
    </row>
    <row r="4" spans="1:10" ht="18.75" x14ac:dyDescent="0.3">
      <c r="A4" s="23"/>
      <c r="B4" s="23"/>
      <c r="C4" s="23"/>
      <c r="D4" s="23"/>
      <c r="E4" s="23"/>
      <c r="F4" s="23"/>
      <c r="G4" s="23"/>
      <c r="H4" s="41" t="s">
        <v>113</v>
      </c>
      <c r="I4" s="41"/>
      <c r="J4" s="23"/>
    </row>
    <row r="5" spans="1:10" ht="18.75" x14ac:dyDescent="0.3">
      <c r="A5" s="38" t="s">
        <v>76</v>
      </c>
      <c r="B5" s="38"/>
      <c r="C5" s="38"/>
      <c r="D5" s="38"/>
      <c r="E5" s="38"/>
      <c r="F5" s="38"/>
      <c r="G5" s="38"/>
      <c r="H5" s="38"/>
      <c r="I5" s="38"/>
      <c r="J5" s="38"/>
    </row>
    <row r="6" spans="1:10" ht="18.75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</row>
    <row r="7" spans="1:10" ht="22.5" customHeight="1" x14ac:dyDescent="0.3">
      <c r="A7" s="5" t="s">
        <v>0</v>
      </c>
      <c r="B7" s="5"/>
      <c r="C7" s="5"/>
      <c r="D7" s="5"/>
      <c r="E7" s="5"/>
      <c r="F7" s="5"/>
      <c r="G7" s="5"/>
      <c r="H7" s="5"/>
      <c r="I7" s="5"/>
      <c r="J7" s="6" t="s">
        <v>103</v>
      </c>
    </row>
    <row r="8" spans="1:10" ht="18.75" x14ac:dyDescent="0.25">
      <c r="A8" s="40" t="s">
        <v>1</v>
      </c>
      <c r="B8" s="40" t="s">
        <v>2</v>
      </c>
      <c r="C8" s="40" t="s">
        <v>3</v>
      </c>
      <c r="D8" s="40" t="s">
        <v>4</v>
      </c>
      <c r="E8" s="40" t="s">
        <v>5</v>
      </c>
      <c r="F8" s="40" t="s">
        <v>6</v>
      </c>
      <c r="G8" s="40" t="s">
        <v>7</v>
      </c>
      <c r="H8" s="40" t="s">
        <v>8</v>
      </c>
      <c r="I8" s="40" t="s">
        <v>9</v>
      </c>
      <c r="J8" s="40"/>
    </row>
    <row r="9" spans="1:10" ht="122.25" customHeight="1" x14ac:dyDescent="0.25">
      <c r="A9" s="40"/>
      <c r="B9" s="40"/>
      <c r="C9" s="40"/>
      <c r="D9" s="40"/>
      <c r="E9" s="40"/>
      <c r="F9" s="40"/>
      <c r="G9" s="40"/>
      <c r="H9" s="40"/>
      <c r="I9" s="28" t="s">
        <v>10</v>
      </c>
      <c r="J9" s="28" t="s">
        <v>11</v>
      </c>
    </row>
    <row r="10" spans="1:10" ht="24.75" customHeight="1" x14ac:dyDescent="0.3">
      <c r="A10" s="7">
        <v>1</v>
      </c>
      <c r="B10" s="7">
        <v>2</v>
      </c>
      <c r="C10" s="7">
        <v>3</v>
      </c>
      <c r="D10" s="7">
        <v>4</v>
      </c>
      <c r="E10" s="7">
        <v>5</v>
      </c>
      <c r="F10" s="7">
        <v>6</v>
      </c>
      <c r="G10" s="7">
        <v>7</v>
      </c>
      <c r="H10" s="7">
        <v>8</v>
      </c>
      <c r="I10" s="7">
        <v>9</v>
      </c>
      <c r="J10" s="7">
        <v>10</v>
      </c>
    </row>
    <row r="11" spans="1:10" ht="54.75" customHeight="1" x14ac:dyDescent="0.25">
      <c r="A11" s="8" t="s">
        <v>12</v>
      </c>
      <c r="B11" s="9" t="s">
        <v>13</v>
      </c>
      <c r="C11" s="9" t="s">
        <v>13</v>
      </c>
      <c r="D11" s="10" t="s">
        <v>62</v>
      </c>
      <c r="E11" s="10" t="s">
        <v>13</v>
      </c>
      <c r="F11" s="10" t="s">
        <v>13</v>
      </c>
      <c r="G11" s="11">
        <f>SUM(G13:G21)</f>
        <v>17340994.77</v>
      </c>
      <c r="H11" s="11">
        <f t="shared" ref="H11:J11" si="0">SUM(H13:H21)</f>
        <v>16948993</v>
      </c>
      <c r="I11" s="11">
        <f t="shared" si="0"/>
        <v>392001.77</v>
      </c>
      <c r="J11" s="11">
        <f t="shared" si="0"/>
        <v>317001.77</v>
      </c>
    </row>
    <row r="12" spans="1:10" ht="57.75" customHeight="1" x14ac:dyDescent="0.25">
      <c r="A12" s="8" t="s">
        <v>48</v>
      </c>
      <c r="B12" s="9"/>
      <c r="C12" s="9"/>
      <c r="D12" s="10" t="s">
        <v>62</v>
      </c>
      <c r="E12" s="10"/>
      <c r="F12" s="10"/>
      <c r="G12" s="11">
        <f>G11</f>
        <v>17340994.77</v>
      </c>
      <c r="H12" s="11">
        <f t="shared" ref="H12:J12" si="1">H11</f>
        <v>16948993</v>
      </c>
      <c r="I12" s="11">
        <f>I11</f>
        <v>392001.77</v>
      </c>
      <c r="J12" s="11">
        <f t="shared" si="1"/>
        <v>317001.77</v>
      </c>
    </row>
    <row r="13" spans="1:10" s="23" customFormat="1" ht="90" customHeight="1" x14ac:dyDescent="0.3">
      <c r="A13" s="29" t="s">
        <v>117</v>
      </c>
      <c r="B13" s="29" t="s">
        <v>41</v>
      </c>
      <c r="C13" s="30" t="s">
        <v>118</v>
      </c>
      <c r="D13" s="31" t="s">
        <v>119</v>
      </c>
      <c r="E13" s="14" t="s">
        <v>125</v>
      </c>
      <c r="F13" s="14" t="s">
        <v>120</v>
      </c>
      <c r="G13" s="15">
        <f>H13+I13</f>
        <v>542640</v>
      </c>
      <c r="H13" s="15">
        <v>542640</v>
      </c>
      <c r="I13" s="15"/>
      <c r="J13" s="15"/>
    </row>
    <row r="14" spans="1:10" s="25" customFormat="1" ht="72" customHeight="1" x14ac:dyDescent="0.25">
      <c r="A14" s="12" t="s">
        <v>80</v>
      </c>
      <c r="B14" s="13" t="s">
        <v>81</v>
      </c>
      <c r="C14" s="13" t="s">
        <v>82</v>
      </c>
      <c r="D14" s="14" t="s">
        <v>83</v>
      </c>
      <c r="E14" s="14" t="s">
        <v>84</v>
      </c>
      <c r="F14" s="14" t="s">
        <v>85</v>
      </c>
      <c r="G14" s="15">
        <f>H14+I14</f>
        <v>49044</v>
      </c>
      <c r="H14" s="15">
        <v>49044</v>
      </c>
      <c r="I14" s="15"/>
      <c r="J14" s="15"/>
    </row>
    <row r="15" spans="1:10" s="25" customFormat="1" ht="103.5" customHeight="1" x14ac:dyDescent="0.25">
      <c r="A15" s="12" t="s">
        <v>107</v>
      </c>
      <c r="B15" s="13" t="s">
        <v>108</v>
      </c>
      <c r="C15" s="13" t="s">
        <v>109</v>
      </c>
      <c r="D15" s="14" t="s">
        <v>110</v>
      </c>
      <c r="E15" s="14" t="s">
        <v>112</v>
      </c>
      <c r="F15" s="14" t="s">
        <v>111</v>
      </c>
      <c r="G15" s="15">
        <f>H15+I15</f>
        <v>300000</v>
      </c>
      <c r="H15" s="15">
        <v>300000</v>
      </c>
      <c r="I15" s="15"/>
      <c r="J15" s="15"/>
    </row>
    <row r="16" spans="1:10" s="2" customFormat="1" ht="84" customHeight="1" x14ac:dyDescent="0.3">
      <c r="A16" s="12" t="s">
        <v>58</v>
      </c>
      <c r="B16" s="13" t="s">
        <v>59</v>
      </c>
      <c r="C16" s="13" t="s">
        <v>17</v>
      </c>
      <c r="D16" s="14" t="s">
        <v>60</v>
      </c>
      <c r="E16" s="17" t="s">
        <v>55</v>
      </c>
      <c r="F16" s="14" t="s">
        <v>54</v>
      </c>
      <c r="G16" s="15">
        <f>H16+I16</f>
        <v>196501.77</v>
      </c>
      <c r="H16" s="16"/>
      <c r="I16" s="16">
        <f>J16</f>
        <v>196501.77</v>
      </c>
      <c r="J16" s="16">
        <v>196501.77</v>
      </c>
    </row>
    <row r="17" spans="1:10" s="2" customFormat="1" ht="54.75" customHeight="1" x14ac:dyDescent="0.25">
      <c r="A17" s="12" t="s">
        <v>18</v>
      </c>
      <c r="B17" s="13" t="s">
        <v>19</v>
      </c>
      <c r="C17" s="13" t="s">
        <v>17</v>
      </c>
      <c r="D17" s="14" t="s">
        <v>20</v>
      </c>
      <c r="E17" s="14" t="s">
        <v>66</v>
      </c>
      <c r="F17" s="14" t="s">
        <v>56</v>
      </c>
      <c r="G17" s="15">
        <f>H17+I17</f>
        <v>2078956</v>
      </c>
      <c r="H17" s="16">
        <v>2078956</v>
      </c>
      <c r="I17" s="16"/>
      <c r="J17" s="16"/>
    </row>
    <row r="18" spans="1:10" s="2" customFormat="1" ht="35.25" customHeight="1" x14ac:dyDescent="0.25">
      <c r="A18" s="12" t="s">
        <v>21</v>
      </c>
      <c r="B18" s="13" t="s">
        <v>22</v>
      </c>
      <c r="C18" s="13" t="s">
        <v>23</v>
      </c>
      <c r="D18" s="14" t="s">
        <v>24</v>
      </c>
      <c r="E18" s="14" t="s">
        <v>65</v>
      </c>
      <c r="F18" s="14" t="s">
        <v>30</v>
      </c>
      <c r="G18" s="15">
        <f>I18</f>
        <v>75000</v>
      </c>
      <c r="H18" s="16"/>
      <c r="I18" s="16">
        <v>75000</v>
      </c>
      <c r="J18" s="16"/>
    </row>
    <row r="19" spans="1:10" s="2" customFormat="1" ht="84" customHeight="1" x14ac:dyDescent="0.25">
      <c r="A19" s="12" t="s">
        <v>51</v>
      </c>
      <c r="B19" s="13" t="s">
        <v>52</v>
      </c>
      <c r="C19" s="13" t="s">
        <v>53</v>
      </c>
      <c r="D19" s="14" t="s">
        <v>57</v>
      </c>
      <c r="E19" s="14" t="s">
        <v>68</v>
      </c>
      <c r="F19" s="14" t="s">
        <v>70</v>
      </c>
      <c r="G19" s="15">
        <f>H19+I19</f>
        <v>255500</v>
      </c>
      <c r="H19" s="16">
        <v>135000</v>
      </c>
      <c r="I19" s="16">
        <v>120500</v>
      </c>
      <c r="J19" s="16">
        <f>I19</f>
        <v>120500</v>
      </c>
    </row>
    <row r="20" spans="1:10" s="2" customFormat="1" ht="58.5" customHeight="1" x14ac:dyDescent="0.25">
      <c r="A20" s="12" t="s">
        <v>31</v>
      </c>
      <c r="B20" s="13" t="s">
        <v>33</v>
      </c>
      <c r="C20" s="13" t="s">
        <v>36</v>
      </c>
      <c r="D20" s="14" t="s">
        <v>38</v>
      </c>
      <c r="E20" s="14" t="s">
        <v>72</v>
      </c>
      <c r="F20" s="14" t="s">
        <v>124</v>
      </c>
      <c r="G20" s="15">
        <f>H20+I20</f>
        <v>3959564</v>
      </c>
      <c r="H20" s="16">
        <v>3959564</v>
      </c>
      <c r="I20" s="16"/>
      <c r="J20" s="16"/>
    </row>
    <row r="21" spans="1:10" s="2" customFormat="1" ht="58.5" customHeight="1" x14ac:dyDescent="0.25">
      <c r="A21" s="12" t="s">
        <v>32</v>
      </c>
      <c r="B21" s="13" t="s">
        <v>34</v>
      </c>
      <c r="C21" s="13" t="s">
        <v>35</v>
      </c>
      <c r="D21" s="14" t="s">
        <v>37</v>
      </c>
      <c r="E21" s="14" t="s">
        <v>69</v>
      </c>
      <c r="F21" s="14" t="s">
        <v>71</v>
      </c>
      <c r="G21" s="15">
        <f>H21+I21</f>
        <v>9883789</v>
      </c>
      <c r="H21" s="16">
        <v>9883789</v>
      </c>
      <c r="I21" s="16"/>
      <c r="J21" s="16"/>
    </row>
    <row r="22" spans="1:10" s="27" customFormat="1" ht="58.5" customHeight="1" x14ac:dyDescent="0.25">
      <c r="A22" s="8" t="s">
        <v>89</v>
      </c>
      <c r="B22" s="9"/>
      <c r="C22" s="9"/>
      <c r="D22" s="10" t="s">
        <v>88</v>
      </c>
      <c r="E22" s="10"/>
      <c r="F22" s="10"/>
      <c r="G22" s="11">
        <f>G23</f>
        <v>4601433</v>
      </c>
      <c r="H22" s="11">
        <f t="shared" ref="H22:I22" si="2">H23</f>
        <v>3077453</v>
      </c>
      <c r="I22" s="11">
        <f t="shared" si="2"/>
        <v>1523980</v>
      </c>
      <c r="J22" s="11"/>
    </row>
    <row r="23" spans="1:10" s="27" customFormat="1" ht="58.5" customHeight="1" x14ac:dyDescent="0.25">
      <c r="A23" s="8" t="s">
        <v>90</v>
      </c>
      <c r="B23" s="9"/>
      <c r="C23" s="9"/>
      <c r="D23" s="10" t="s">
        <v>88</v>
      </c>
      <c r="E23" s="10"/>
      <c r="F23" s="10"/>
      <c r="G23" s="11">
        <f>G24+G25+G26</f>
        <v>4601433</v>
      </c>
      <c r="H23" s="11">
        <f t="shared" ref="H23:I23" si="3">H24+H25+H26</f>
        <v>3077453</v>
      </c>
      <c r="I23" s="11">
        <f t="shared" si="3"/>
        <v>1523980</v>
      </c>
      <c r="J23" s="11"/>
    </row>
    <row r="24" spans="1:10" s="2" customFormat="1" ht="58.5" customHeight="1" x14ac:dyDescent="0.25">
      <c r="A24" s="12" t="s">
        <v>104</v>
      </c>
      <c r="B24" s="13" t="s">
        <v>105</v>
      </c>
      <c r="C24" s="13" t="s">
        <v>106</v>
      </c>
      <c r="D24" s="26" t="s">
        <v>94</v>
      </c>
      <c r="E24" s="14" t="s">
        <v>95</v>
      </c>
      <c r="F24" s="14" t="s">
        <v>96</v>
      </c>
      <c r="G24" s="15">
        <f t="shared" ref="G24:G26" si="4">H24+I24</f>
        <v>1111060</v>
      </c>
      <c r="H24" s="16">
        <v>556080</v>
      </c>
      <c r="I24" s="16">
        <v>554980</v>
      </c>
      <c r="J24" s="16"/>
    </row>
    <row r="25" spans="1:10" s="2" customFormat="1" ht="58.5" customHeight="1" x14ac:dyDescent="0.25">
      <c r="A25" s="12" t="s">
        <v>91</v>
      </c>
      <c r="B25" s="13" t="s">
        <v>92</v>
      </c>
      <c r="C25" s="13" t="s">
        <v>93</v>
      </c>
      <c r="D25" s="26" t="s">
        <v>94</v>
      </c>
      <c r="E25" s="14" t="s">
        <v>95</v>
      </c>
      <c r="F25" s="14" t="s">
        <v>96</v>
      </c>
      <c r="G25" s="15">
        <f t="shared" si="4"/>
        <v>3026134</v>
      </c>
      <c r="H25" s="16">
        <v>2057134</v>
      </c>
      <c r="I25" s="16">
        <v>969000</v>
      </c>
      <c r="J25" s="16"/>
    </row>
    <row r="26" spans="1:10" s="32" customFormat="1" ht="58.5" customHeight="1" x14ac:dyDescent="0.25">
      <c r="A26" s="12" t="s">
        <v>97</v>
      </c>
      <c r="B26" s="13" t="s">
        <v>98</v>
      </c>
      <c r="C26" s="13" t="s">
        <v>99</v>
      </c>
      <c r="D26" s="14" t="s">
        <v>100</v>
      </c>
      <c r="E26" s="14" t="s">
        <v>101</v>
      </c>
      <c r="F26" s="14" t="s">
        <v>102</v>
      </c>
      <c r="G26" s="15">
        <f t="shared" si="4"/>
        <v>464239</v>
      </c>
      <c r="H26" s="16">
        <v>464239</v>
      </c>
      <c r="I26" s="16"/>
      <c r="J26" s="16"/>
    </row>
    <row r="27" spans="1:10" s="3" customFormat="1" ht="60" customHeight="1" x14ac:dyDescent="0.25">
      <c r="A27" s="8" t="s">
        <v>25</v>
      </c>
      <c r="B27" s="9" t="s">
        <v>13</v>
      </c>
      <c r="C27" s="9" t="s">
        <v>13</v>
      </c>
      <c r="D27" s="10" t="s">
        <v>63</v>
      </c>
      <c r="E27" s="10" t="s">
        <v>13</v>
      </c>
      <c r="F27" s="10" t="s">
        <v>13</v>
      </c>
      <c r="G27" s="11">
        <f>G28</f>
        <v>6004803</v>
      </c>
      <c r="H27" s="11">
        <f>H28</f>
        <v>5854803</v>
      </c>
      <c r="I27" s="11">
        <f>I28</f>
        <v>150000</v>
      </c>
      <c r="J27" s="11"/>
    </row>
    <row r="28" spans="1:10" s="3" customFormat="1" ht="61.5" customHeight="1" x14ac:dyDescent="0.25">
      <c r="A28" s="8" t="s">
        <v>49</v>
      </c>
      <c r="B28" s="9"/>
      <c r="C28" s="9"/>
      <c r="D28" s="10" t="s">
        <v>63</v>
      </c>
      <c r="E28" s="10"/>
      <c r="F28" s="10"/>
      <c r="G28" s="11">
        <f>G30+G31+G29</f>
        <v>6004803</v>
      </c>
      <c r="H28" s="11">
        <f>H30+H31+H29</f>
        <v>5854803</v>
      </c>
      <c r="I28" s="11">
        <f>I29+I30+I31</f>
        <v>150000</v>
      </c>
      <c r="J28" s="11"/>
    </row>
    <row r="29" spans="1:10" s="3" customFormat="1" ht="58.5" customHeight="1" x14ac:dyDescent="0.25">
      <c r="A29" s="12" t="s">
        <v>114</v>
      </c>
      <c r="B29" s="29" t="s">
        <v>115</v>
      </c>
      <c r="C29" s="30" t="s">
        <v>15</v>
      </c>
      <c r="D29" s="31" t="s">
        <v>116</v>
      </c>
      <c r="E29" s="14" t="s">
        <v>121</v>
      </c>
      <c r="F29" s="14" t="s">
        <v>123</v>
      </c>
      <c r="G29" s="15">
        <f>H29+I29</f>
        <v>5364803</v>
      </c>
      <c r="H29" s="15">
        <v>5214803</v>
      </c>
      <c r="I29" s="15">
        <v>150000</v>
      </c>
      <c r="J29" s="15"/>
    </row>
    <row r="30" spans="1:10" s="3" customFormat="1" ht="66" customHeight="1" x14ac:dyDescent="0.25">
      <c r="A30" s="12" t="s">
        <v>26</v>
      </c>
      <c r="B30" s="13" t="s">
        <v>14</v>
      </c>
      <c r="C30" s="13" t="s">
        <v>15</v>
      </c>
      <c r="D30" s="14" t="s">
        <v>16</v>
      </c>
      <c r="E30" s="14" t="s">
        <v>73</v>
      </c>
      <c r="F30" s="14" t="s">
        <v>122</v>
      </c>
      <c r="G30" s="15">
        <f>H30</f>
        <v>540000</v>
      </c>
      <c r="H30" s="16">
        <v>540000</v>
      </c>
      <c r="I30" s="16"/>
      <c r="J30" s="16"/>
    </row>
    <row r="31" spans="1:10" s="3" customFormat="1" ht="66" customHeight="1" x14ac:dyDescent="0.25">
      <c r="A31" s="12" t="s">
        <v>42</v>
      </c>
      <c r="B31" s="13" t="s">
        <v>43</v>
      </c>
      <c r="C31" s="13" t="s">
        <v>44</v>
      </c>
      <c r="D31" s="14" t="s">
        <v>45</v>
      </c>
      <c r="E31" s="14" t="s">
        <v>67</v>
      </c>
      <c r="F31" s="14" t="s">
        <v>74</v>
      </c>
      <c r="G31" s="15">
        <f>H31+I31</f>
        <v>100000</v>
      </c>
      <c r="H31" s="16">
        <v>100000</v>
      </c>
      <c r="I31" s="16"/>
      <c r="J31" s="16"/>
    </row>
    <row r="32" spans="1:10" s="3" customFormat="1" ht="42.75" customHeight="1" x14ac:dyDescent="0.25">
      <c r="A32" s="8" t="s">
        <v>39</v>
      </c>
      <c r="B32" s="13"/>
      <c r="C32" s="13"/>
      <c r="D32" s="10" t="s">
        <v>64</v>
      </c>
      <c r="E32" s="14"/>
      <c r="F32" s="14"/>
      <c r="G32" s="11">
        <f>G33</f>
        <v>53940</v>
      </c>
      <c r="H32" s="11">
        <f t="shared" ref="H32:H33" si="5">H33</f>
        <v>53940</v>
      </c>
      <c r="I32" s="11"/>
      <c r="J32" s="11"/>
    </row>
    <row r="33" spans="1:10" s="3" customFormat="1" ht="42.75" customHeight="1" x14ac:dyDescent="0.25">
      <c r="A33" s="8" t="s">
        <v>50</v>
      </c>
      <c r="B33" s="13"/>
      <c r="C33" s="13"/>
      <c r="D33" s="10" t="s">
        <v>64</v>
      </c>
      <c r="E33" s="14"/>
      <c r="F33" s="14"/>
      <c r="G33" s="11">
        <f>G34</f>
        <v>53940</v>
      </c>
      <c r="H33" s="11">
        <f t="shared" si="5"/>
        <v>53940</v>
      </c>
      <c r="I33" s="11"/>
      <c r="J33" s="11"/>
    </row>
    <row r="34" spans="1:10" s="3" customFormat="1" ht="66" customHeight="1" x14ac:dyDescent="0.25">
      <c r="A34" s="12" t="s">
        <v>46</v>
      </c>
      <c r="B34" s="13" t="s">
        <v>40</v>
      </c>
      <c r="C34" s="13" t="s">
        <v>41</v>
      </c>
      <c r="D34" s="14" t="s">
        <v>47</v>
      </c>
      <c r="E34" s="18" t="s">
        <v>77</v>
      </c>
      <c r="F34" s="19" t="s">
        <v>61</v>
      </c>
      <c r="G34" s="15">
        <f>H34+I34</f>
        <v>53940</v>
      </c>
      <c r="H34" s="16">
        <v>53940</v>
      </c>
      <c r="I34" s="16"/>
      <c r="J34" s="16"/>
    </row>
    <row r="35" spans="1:10" ht="18.75" x14ac:dyDescent="0.3">
      <c r="A35" s="20" t="s">
        <v>28</v>
      </c>
      <c r="B35" s="20" t="s">
        <v>28</v>
      </c>
      <c r="C35" s="20" t="s">
        <v>28</v>
      </c>
      <c r="D35" s="21" t="s">
        <v>27</v>
      </c>
      <c r="E35" s="21" t="s">
        <v>28</v>
      </c>
      <c r="F35" s="21" t="s">
        <v>28</v>
      </c>
      <c r="G35" s="22">
        <f>G32+G27+G22+G11</f>
        <v>28001170.77</v>
      </c>
      <c r="H35" s="22">
        <f>H32+H27+H22+H11</f>
        <v>25935189</v>
      </c>
      <c r="I35" s="22">
        <f>I32+I27+I22+I11</f>
        <v>2065981.77</v>
      </c>
      <c r="J35" s="22">
        <f t="shared" ref="J35" si="6">J32+J27+J22+J11</f>
        <v>317001.77</v>
      </c>
    </row>
    <row r="36" spans="1:10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.75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</row>
    <row r="38" spans="1:10" s="24" customFormat="1" ht="18.75" x14ac:dyDescent="0.3">
      <c r="A38" s="37"/>
      <c r="B38" s="37"/>
      <c r="C38" s="37"/>
      <c r="D38" s="23" t="s">
        <v>78</v>
      </c>
      <c r="E38" s="23"/>
      <c r="F38" s="23" t="s">
        <v>79</v>
      </c>
      <c r="G38" s="23"/>
      <c r="H38" s="23"/>
      <c r="I38" s="23"/>
      <c r="J38" s="23"/>
    </row>
  </sheetData>
  <mergeCells count="14">
    <mergeCell ref="H1:J1"/>
    <mergeCell ref="A38:C38"/>
    <mergeCell ref="A5:J5"/>
    <mergeCell ref="A37:J37"/>
    <mergeCell ref="A8:A9"/>
    <mergeCell ref="B8:B9"/>
    <mergeCell ref="C8:C9"/>
    <mergeCell ref="D8:D9"/>
    <mergeCell ref="E8:E9"/>
    <mergeCell ref="F8:F9"/>
    <mergeCell ref="G8:G9"/>
    <mergeCell ref="H8:H9"/>
    <mergeCell ref="I8:J8"/>
    <mergeCell ref="H4:I4"/>
  </mergeCells>
  <pageMargins left="0.196850393700787" right="0.196850393700787" top="0.39370078740157499" bottom="0.196850393700787" header="0" footer="0"/>
  <pageSetup paperSize="9" scale="41" fitToHeight="500" orientation="landscape" r:id="rId1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2023-01-04T14:25:17Z</cp:lastPrinted>
  <dcterms:created xsi:type="dcterms:W3CDTF">2020-12-29T09:52:42Z</dcterms:created>
  <dcterms:modified xsi:type="dcterms:W3CDTF">2023-01-05T05:11:37Z</dcterms:modified>
</cp:coreProperties>
</file>