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1.05.2026\"/>
    </mc:Choice>
  </mc:AlternateContent>
  <bookViews>
    <workbookView xWindow="0" yWindow="0" windowWidth="28800" windowHeight="12375" tabRatio="654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I42" i="1"/>
  <c r="J42" i="1"/>
  <c r="H42" i="1"/>
  <c r="G49" i="1"/>
  <c r="G20" i="1" l="1"/>
  <c r="G19" i="1"/>
  <c r="G45" i="1" l="1"/>
  <c r="G48" i="1" l="1"/>
  <c r="G47" i="1"/>
  <c r="H35" i="1" l="1"/>
  <c r="I29" i="1"/>
  <c r="H29" i="1"/>
  <c r="G18" i="1" l="1"/>
  <c r="G33" i="1" l="1"/>
  <c r="G27" i="1" l="1"/>
  <c r="G26" i="1" l="1"/>
  <c r="I44" i="1" l="1"/>
  <c r="G44" i="1" l="1"/>
  <c r="H10" i="1"/>
  <c r="G23" i="1"/>
  <c r="G13" i="1"/>
  <c r="G46" i="1" l="1"/>
  <c r="H28" i="1"/>
  <c r="I28" i="1"/>
  <c r="G22" i="1" l="1"/>
  <c r="G21" i="1"/>
  <c r="G16" i="1"/>
  <c r="H34" i="1" l="1"/>
  <c r="J41" i="1"/>
  <c r="J50" i="1" s="1"/>
  <c r="H41" i="1"/>
  <c r="H50" i="1" s="1"/>
  <c r="I41" i="1" l="1"/>
  <c r="G36" i="1"/>
  <c r="G43" i="1" l="1"/>
  <c r="G41" i="1" l="1"/>
  <c r="G30" i="1" l="1"/>
  <c r="G31" i="1"/>
  <c r="G24" i="1" l="1"/>
  <c r="G37" i="1" l="1"/>
  <c r="I10" i="1" l="1"/>
  <c r="I50" i="1" s="1"/>
  <c r="G12" i="1" l="1"/>
  <c r="G38" i="1"/>
  <c r="G15" i="1" l="1"/>
  <c r="G32" i="1" l="1"/>
  <c r="G29" i="1" s="1"/>
  <c r="G28" i="1" l="1"/>
  <c r="G14" i="1"/>
  <c r="G25" i="1" l="1"/>
  <c r="G17" i="1" l="1"/>
  <c r="G10" i="1" s="1"/>
  <c r="I11" i="1" l="1"/>
  <c r="G39" i="1" l="1"/>
  <c r="G40" i="1" l="1"/>
  <c r="G35" i="1" s="1"/>
  <c r="G34" i="1" l="1"/>
  <c r="G50" i="1" s="1"/>
  <c r="H11" i="1"/>
  <c r="G11" i="1" l="1"/>
</calcChain>
</file>

<file path=xl/sharedStrings.xml><?xml version="1.0" encoding="utf-8"?>
<sst xmlns="http://schemas.openxmlformats.org/spreadsheetml/2006/main" count="241" uniqueCount="172">
  <si>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</si>
  <si>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</si>
  <si>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</si>
  <si>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</si>
  <si>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</si>
  <si>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</si>
  <si>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</si>
  <si>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</si>
  <si>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</si>
  <si>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</si>
  <si>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</si>
  <si>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</si>
  <si>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</si>
  <si>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/>
  </si>
  <si>
    <t>3242</t>
  </si>
  <si>
    <t>1090</t>
  </si>
  <si>
    <t>Інші заходи у сфері соціального захисту і соціального забезпечення</t>
  </si>
  <si>
    <t>0620</t>
  </si>
  <si>
    <t>0216030</t>
  </si>
  <si>
    <t>6030</t>
  </si>
  <si>
    <t>Організація благоустрою населених пунктів</t>
  </si>
  <si>
    <t>0218340</t>
  </si>
  <si>
    <t>8340</t>
  </si>
  <si>
    <t>0540</t>
  </si>
  <si>
    <t>Природоохоронні заходи за рахунок цільових фондів</t>
  </si>
  <si>
    <t>0800000</t>
  </si>
  <si>
    <t>0813242</t>
  </si>
  <si>
    <t>УСЬОГО</t>
  </si>
  <si>
    <t>X</t>
  </si>
  <si>
    <t>0451900000</t>
  </si>
  <si>
    <t>0212111</t>
  </si>
  <si>
    <t>0212010</t>
  </si>
  <si>
    <t>2111</t>
  </si>
  <si>
    <t>2010</t>
  </si>
  <si>
    <t>0731</t>
  </si>
  <si>
    <t>0726</t>
  </si>
  <si>
    <t>Багатопрофільна стаціонарна медична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</si>
  <si>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</si>
  <si>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3700000</t>
  </si>
  <si>
    <t>9770</t>
  </si>
  <si>
    <t>0180</t>
  </si>
  <si>
    <t>0813192</t>
  </si>
  <si>
    <t>3192</t>
  </si>
  <si>
    <t>1030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</si>
  <si>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</si>
  <si>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3719770</t>
  </si>
  <si>
    <t>Інші субвенції з місцевого бюджету</t>
  </si>
  <si>
    <t>0210000</t>
  </si>
  <si>
    <t>0810000</t>
  </si>
  <si>
    <t>3710000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</si>
  <si>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</si>
  <si>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</si>
  <si>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</si>
  <si>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</si>
  <si>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Виконавчий комiтет Василькiвської селищної ради Синельниківського району Дніпропетровської області</t>
  </si>
  <si>
    <t>Відділ соціального захисту населення Васильківської селищної ради Синельниківського району Дніпропетровської області</t>
  </si>
  <si>
    <t>Фінансове управління Васильківської селищної ради Синельниківського району Дніпропетровської області</t>
  </si>
  <si>
    <t>0213210</t>
  </si>
  <si>
    <t>3210</t>
  </si>
  <si>
    <t>1050</t>
  </si>
  <si>
    <t>Організація та проведення громадських робіт</t>
  </si>
  <si>
    <t>'Вiддiл освiти, культури, молодi та спорту Василькiвської селищної ради Синельниківського району Дніпропетровської області</t>
  </si>
  <si>
    <t>0600000</t>
  </si>
  <si>
    <t>0610000</t>
  </si>
  <si>
    <t>0613133</t>
  </si>
  <si>
    <t>3133</t>
  </si>
  <si>
    <t>1040</t>
  </si>
  <si>
    <t>'Інші заходи та заклади молодіжної політики</t>
  </si>
  <si>
    <t>(грн)</t>
  </si>
  <si>
    <t>0213230</t>
  </si>
  <si>
    <t>3230</t>
  </si>
  <si>
    <t>1070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</si>
  <si>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</si>
  <si>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0210180</t>
  </si>
  <si>
    <t>0133</t>
  </si>
  <si>
    <t>Інша діяльність у сфері державного управління</t>
  </si>
  <si>
    <t>рішення сесії  №672-18/VIII від 23.12.2021 р.</t>
  </si>
  <si>
    <t>Вiддiл освiти, культури, молодi та спорту Василькiвської селищної ради Синельниківського району Дніпропетровської області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</si>
  <si>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</si>
  <si>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</si>
  <si>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</si>
  <si>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рішення сесії №1297-38/VIII від 17.11.2023 р.
</t>
  </si>
  <si>
    <t xml:space="preserve">рішення сесії №1295-38/VIII від 17.11.2023 р.
</t>
  </si>
  <si>
    <t>рішення сесії № 1302-38/VIII від 17.11.2023 р.</t>
  </si>
  <si>
    <t>рішення сесії № 1301-38/VIII від 17.11.2023 р.</t>
  </si>
  <si>
    <t xml:space="preserve">"Програма реформування і розвитку житлово – комунального господарства населених пунктів виконавчого комітету Васильківської селищної ради на 2024-2026 рік" </t>
  </si>
  <si>
    <t xml:space="preserve">"Програма проведення громадських робіт на території Васильківської селищної ради на 2024-2026 роки" </t>
  </si>
  <si>
    <t>"Програма по охороні навколишнього природного середовища Васильківської селищної ради Синельниківського району Дніпропретровської області на 2024-2026 роки"</t>
  </si>
  <si>
    <t>0611021</t>
  </si>
  <si>
    <t>1021</t>
  </si>
  <si>
    <t>0921</t>
  </si>
  <si>
    <t>0611010</t>
  </si>
  <si>
    <t>1010</t>
  </si>
  <si>
    <t>0910</t>
  </si>
  <si>
    <t>Надання загальної середньої освіти закладами загальної середньої освіти</t>
  </si>
  <si>
    <t>Надання загальної середньої освіти закладами загальної середньої освіти за рахунок коштів місцевого бюджету</t>
  </si>
  <si>
    <t xml:space="preserve">"Цільова програма забезпечення перебування внутрішньопереміщених та/або евакуйованих осіб у тимчасових пунктах проживання та місцях тимчасового перебування Васильківської селищної ради на 2024-2026 роки" </t>
  </si>
  <si>
    <t>рішення сесії  № 704-18/VIII від 23.12.2021 р.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</si>
  <si>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</si>
  <si>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</si>
  <si>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</si>
  <si>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рішення сесії №1671-50/VIII від 22.10.2024 р.</t>
  </si>
  <si>
    <t xml:space="preserve">"Програма здоров’я населення Васильківської територіальної громади на 2025-2027 роки" </t>
  </si>
  <si>
    <t>"Комплексна програма розвитку освіти з урахуванням гендерної рівності здобувачів освіти Васильківської селищної ради на 2025-2029 роки"</t>
  </si>
  <si>
    <t xml:space="preserve">рішення сесії №1732-52/VIII від 22.11.2024 р.
</t>
  </si>
  <si>
    <t xml:space="preserve">"Програма фінансової підтримки громадських організацій ветеранів Васильківської ТГ на 2025-2027 роки" </t>
  </si>
  <si>
    <t>рішення сесії  № 1754-52/VII від 22.11.2024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</si>
  <si>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</si>
  <si>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</si>
  <si>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</si>
  <si>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</si>
  <si>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</si>
  <si>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</si>
  <si>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0216013</t>
  </si>
  <si>
    <t>6013</t>
  </si>
  <si>
    <t>0217130</t>
  </si>
  <si>
    <t>7130</t>
  </si>
  <si>
    <t>0421</t>
  </si>
  <si>
    <t>0217693</t>
  </si>
  <si>
    <t>7693</t>
  </si>
  <si>
    <t>0490</t>
  </si>
  <si>
    <t>0218220</t>
  </si>
  <si>
    <t>8220</t>
  </si>
  <si>
    <t>0380</t>
  </si>
  <si>
    <t>Здійснення заходів із землеустрою</t>
  </si>
  <si>
    <t>Інші заходи, пов`язані з економічною діяльністю</t>
  </si>
  <si>
    <t>"Програма вдосконалення організації призову громадян на строкову військову службу, приписки до призовної дільниці та підготовки юнаків до військової служби на 2024-2026 роки"</t>
  </si>
  <si>
    <t>рішення сесії  №1357-39/VIII від 19.12.2023 р.</t>
  </si>
  <si>
    <t>Заходи та роботи з мобілізаційної підготовки місцевого значення</t>
  </si>
  <si>
    <t>Забезпечення діяльності водопровідно-каналізаційного господарства</t>
  </si>
  <si>
    <t>рішення сесії  № 1314-39/VIII від 19.12.2023 р.</t>
  </si>
  <si>
    <t>"Програма профілактики правопорушень, забезпечення громадського порядку та громадської безпеки на території Васильківської селищної ради Синельниківського району Дніпропетровської області на 2024-2028 роки" (зі змінами)</t>
  </si>
  <si>
    <t>"Програма розвитку місцевого самоврядування Васильківської селищної територіальної громади на 2025-2027 роки"</t>
  </si>
  <si>
    <t xml:space="preserve">рішення сесії №1915-56/VIII від 16.04.2025 р.
</t>
  </si>
  <si>
    <t>8230</t>
  </si>
  <si>
    <t>0218230</t>
  </si>
  <si>
    <t>Інші заходи громадського порядку та безпеки</t>
  </si>
  <si>
    <t>рішення сесії №1929-56/VIII від 16.04.2025 р.</t>
  </si>
  <si>
    <t>"Програма розвитку культури у Васильківській селищній раді Синельниківського району Дніпропетровської області  на 2025-2028 роки"</t>
  </si>
  <si>
    <t>0614082</t>
  </si>
  <si>
    <t>4082</t>
  </si>
  <si>
    <t>0829</t>
  </si>
  <si>
    <t>Інші заходи в галузі культури і мистецтва</t>
  </si>
  <si>
    <t>Розподіл витрат Васильківського селищного бюджету  на реалізацію місцевих/регіональних програм у 2026 році</t>
  </si>
  <si>
    <t>"Програма фінансової підтримки комунальної установи «Трудовий архів» Васильківської селищної ради Синельниківського району 
Дніпропетровської області на 2026-2029 роки"</t>
  </si>
  <si>
    <t>"Програма благоустрою населених пунктів по Васильківській селищній раді на 2026-2029 роки"</t>
  </si>
  <si>
    <t>рішення сесії №2120-62/VIII від 18.11.2025 р.</t>
  </si>
  <si>
    <t>"Програма по забезпеченню соціального захисту населення Васильківської ТГ на 2026-2028 роки"</t>
  </si>
  <si>
    <t>рішення сесії  №2121-62/VIII від 18.11.2025 р.</t>
  </si>
  <si>
    <t>рішення сесії  №1706-50/VIII від 22.10.2024 р.</t>
  </si>
  <si>
    <t>рішення сесії № 2140-62/VIII від 18.11.2025 р.</t>
  </si>
  <si>
    <t xml:space="preserve">рішення сесії №2139-62/VIII від 18.11.2025 р.
</t>
  </si>
  <si>
    <t>"Програма розвитку земельних відносин та охорони земель на території Васильківської селищної територіальнорї громади на 2026-2029 роки "</t>
  </si>
  <si>
    <t>рішення сесії № 2139-62/VIII від 18.11.2025 р.</t>
  </si>
  <si>
    <t>"Програма для молоді Васильківської селищної ради "Молодь Васильківщини: покоління стійкості" на 2026-2029 роки"</t>
  </si>
  <si>
    <t>"Програма запобігання виникненню надзвичайних ситуацій, оперативного реагування на них та забезпечення пожежної безпеки на території Васильківської ОТГ на період 2022-2026 роки" (зі змінами)</t>
  </si>
  <si>
    <t>"Програма надання одноразової грошової допомоги населенню, що  проживає на території Васильківської селищної ради на 2022-2026 роки" (зі змінами)</t>
  </si>
  <si>
    <t>"Програма запобіганню винекненню надзвичайних ситуацій, оперативного реагування на них та забезпечення пожежної безпеки на території Васильківської селищної ради на період 2022-2026 роки" (зі змінами)</t>
  </si>
  <si>
    <t>"Програма реформування і розвитку житлово – комунального господарства населених пунктів виконавчого комітету Васильківської селищної ради на 2024-2026 рік" (зі змінами)</t>
  </si>
  <si>
    <t>Тетяна АГАРКОВА</t>
  </si>
  <si>
    <t>Додаток 6</t>
  </si>
  <si>
    <t>"Програма сприяння здійсненню заходів правового режиму воєнного стану на території Васильківської селищної ради на 2025-2026 роки" (зі змінами)</t>
  </si>
  <si>
    <t>Програма профілактики правопорушень, забезпечення громадського порядку та громадської безпеки на території Васильківської селищної ради Синельниківського району Дніпропетровської області на 2024-2028 роки (зі змінами)</t>
  </si>
  <si>
    <t>Секретар ради</t>
  </si>
  <si>
    <t>до рішення Васильківської селищної ради</t>
  </si>
  <si>
    <t>0217461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</si>
  <si>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</si>
  <si>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</si>
  <si>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</si>
  <si>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рішення сесії № 1300-38/VIII від 17.11.2023 р.</t>
  </si>
  <si>
    <t>№2322-67/VIII від 21.05.2026 року</t>
  </si>
  <si>
    <t>Програма будівництва, реконструкції, ремонту та утримання вулиць та доріг комунальної власності Васильківської селищної ради Васильківського району Дніпропетровської області на 2024-2026 роки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</si>
</sst>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#,&quot;-&quot;"/>
    <numFmt numFmtId="165" formatCode="#,##0.00;\-#,##0.00;#.00,&quot;-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quotePrefix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1" xfId="0" quotePrefix="1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0" fontId="4" fillId="0" borderId="1" xfId="0" quotePrefix="1" applyFont="1" applyFill="1" applyBorder="1" applyAlignment="1">
      <alignment vertical="center" wrapText="1"/>
    </xf>
    <xf numFmtId="0" fontId="4" fillId="0" borderId="0" xfId="0" applyFont="1" applyFill="1" applyAlignment="1"/>
    <xf numFmtId="0" fontId="8" fillId="0" borderId="0" xfId="0" applyFont="1" applyFill="1"/>
    <xf numFmtId="0" fontId="0" fillId="0" borderId="0" xfId="0" applyFill="1"/>
    <xf numFmtId="0" fontId="6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9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1" xfId="0" quotePrefix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B43" zoomScale="80" zoomScaleNormal="100" zoomScaleSheetLayoutView="80" workbookViewId="0">
      <selection activeCell="E47" sqref="E47"/>
    </sheetView>
  </sheetViews>
  <sheetFormatPr defaultRowHeight="15" x14ac:dyDescent="0.25"/>
  <cols>
    <col min="1" max="1" width="19.140625" style="24" customWidth="1"/>
    <col min="2" max="2" width="21.42578125" style="24" customWidth="1"/>
    <col min="3" max="3" width="20" style="24" customWidth="1"/>
    <col min="4" max="4" width="71.85546875" style="24" customWidth="1"/>
    <col min="5" max="5" width="87.85546875" style="24" customWidth="1"/>
    <col min="6" max="6" width="59" style="24" customWidth="1"/>
    <col min="7" max="7" width="17.5703125" style="24" customWidth="1"/>
    <col min="8" max="8" width="21" style="24" customWidth="1"/>
    <col min="9" max="9" width="19.42578125" style="24" customWidth="1"/>
    <col min="10" max="10" width="21.5703125" style="24" customWidth="1"/>
    <col min="11" max="16384" width="9.140625" style="24"/>
  </cols>
  <sheetData>
    <row r="1" spans="1:10" ht="27" customHeight="1" x14ac:dyDescent="0.3">
      <c r="A1" s="19"/>
      <c r="B1" s="19"/>
      <c r="C1" s="19"/>
      <c r="D1" s="19"/>
      <c r="E1" s="19"/>
      <c r="F1" s="19"/>
      <c r="G1" s="19"/>
      <c r="H1" s="39" t="s">
        <v>160</v>
      </c>
      <c r="I1" s="39"/>
      <c r="J1" s="39"/>
    </row>
    <row r="2" spans="1:10" ht="18.75" x14ac:dyDescent="0.3">
      <c r="A2" s="19"/>
      <c r="B2" s="19"/>
      <c r="C2" s="19"/>
      <c r="D2" s="19"/>
      <c r="E2" s="19"/>
      <c r="F2" s="19"/>
      <c r="G2" s="19"/>
      <c r="H2" s="19" t="s">
        <v>164</v>
      </c>
      <c r="I2" s="19"/>
      <c r="J2" s="22"/>
    </row>
    <row r="3" spans="1:10" ht="18.75" x14ac:dyDescent="0.3">
      <c r="A3" s="19"/>
      <c r="B3" s="19"/>
      <c r="C3" s="19"/>
      <c r="D3" s="19"/>
      <c r="E3" s="19"/>
      <c r="F3" s="19"/>
      <c r="G3" s="19"/>
      <c r="H3" s="19" t="s">
        <v>170</v>
      </c>
      <c r="I3" s="19"/>
      <c r="J3" s="19"/>
    </row>
    <row r="4" spans="1:10" ht="18.75" x14ac:dyDescent="0.3">
      <c r="A4" s="40" t="s">
        <v>143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8.75" x14ac:dyDescent="0.3">
      <c r="A5" s="1" t="s">
        <v>29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3" t="s">
        <v>68</v>
      </c>
    </row>
    <row r="7" spans="1:10" ht="18.75" x14ac:dyDescent="0.25">
      <c r="A7" s="41" t="s">
        <v>1</v>
      </c>
      <c r="B7" s="41" t="s">
        <v>2</v>
      </c>
      <c r="C7" s="41" t="s">
        <v>3</v>
      </c>
      <c r="D7" s="41" t="s">
        <v>4</v>
      </c>
      <c r="E7" s="41" t="s">
        <v>5</v>
      </c>
      <c r="F7" s="41" t="s">
        <v>6</v>
      </c>
      <c r="G7" s="41" t="s">
        <v>7</v>
      </c>
      <c r="H7" s="41" t="s">
        <v>8</v>
      </c>
      <c r="I7" s="41" t="s">
        <v>9</v>
      </c>
      <c r="J7" s="41"/>
    </row>
    <row r="8" spans="1:10" ht="122.25" customHeight="1" x14ac:dyDescent="0.25">
      <c r="A8" s="41"/>
      <c r="B8" s="41"/>
      <c r="C8" s="41"/>
      <c r="D8" s="41"/>
      <c r="E8" s="41"/>
      <c r="F8" s="41"/>
      <c r="G8" s="41"/>
      <c r="H8" s="41"/>
      <c r="I8" s="29" t="s">
        <v>10</v>
      </c>
      <c r="J8" s="29" t="s">
        <v>11</v>
      </c>
    </row>
    <row r="9" spans="1:10" ht="20.25" customHeigh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</row>
    <row r="10" spans="1:10" ht="54.75" customHeight="1" x14ac:dyDescent="0.25">
      <c r="A10" s="5" t="s">
        <v>12</v>
      </c>
      <c r="B10" s="6" t="s">
        <v>13</v>
      </c>
      <c r="C10" s="6" t="s">
        <v>13</v>
      </c>
      <c r="D10" s="7" t="s">
        <v>54</v>
      </c>
      <c r="E10" s="7" t="s">
        <v>13</v>
      </c>
      <c r="F10" s="7" t="s">
        <v>13</v>
      </c>
      <c r="G10" s="8">
        <f>SUM(G12:G27)</f>
        <v>34847321</v>
      </c>
      <c r="H10" s="8">
        <f>SUM(H12:H27)</f>
        <v>34677713</v>
      </c>
      <c r="I10" s="8">
        <f>SUM(I12:I27)</f>
        <v>169608</v>
      </c>
      <c r="J10" s="8"/>
    </row>
    <row r="11" spans="1:10" ht="57.75" customHeight="1" x14ac:dyDescent="0.25">
      <c r="A11" s="5" t="s">
        <v>47</v>
      </c>
      <c r="B11" s="6"/>
      <c r="C11" s="6"/>
      <c r="D11" s="7" t="s">
        <v>54</v>
      </c>
      <c r="E11" s="7"/>
      <c r="F11" s="7"/>
      <c r="G11" s="8">
        <f>G10</f>
        <v>34847321</v>
      </c>
      <c r="H11" s="8">
        <f t="shared" ref="H11" si="0">H10</f>
        <v>34677713</v>
      </c>
      <c r="I11" s="8">
        <f>I10</f>
        <v>169608</v>
      </c>
      <c r="J11" s="8"/>
    </row>
    <row r="12" spans="1:10" s="19" customFormat="1" ht="66" customHeight="1" x14ac:dyDescent="0.3">
      <c r="A12" s="31" t="s">
        <v>73</v>
      </c>
      <c r="B12" s="31" t="s">
        <v>40</v>
      </c>
      <c r="C12" s="32" t="s">
        <v>74</v>
      </c>
      <c r="D12" s="33" t="s">
        <v>75</v>
      </c>
      <c r="E12" s="11" t="s">
        <v>144</v>
      </c>
      <c r="F12" s="11" t="s">
        <v>151</v>
      </c>
      <c r="G12" s="12">
        <f t="shared" ref="G12:G17" si="1">H12+I12</f>
        <v>1155632</v>
      </c>
      <c r="H12" s="12">
        <v>1155632</v>
      </c>
      <c r="I12" s="12"/>
      <c r="J12" s="12"/>
    </row>
    <row r="13" spans="1:10" s="19" customFormat="1" ht="66" customHeight="1" x14ac:dyDescent="0.3">
      <c r="A13" s="34" t="s">
        <v>73</v>
      </c>
      <c r="B13" s="34" t="s">
        <v>40</v>
      </c>
      <c r="C13" s="34" t="s">
        <v>74</v>
      </c>
      <c r="D13" s="33" t="s">
        <v>75</v>
      </c>
      <c r="E13" s="11" t="s">
        <v>132</v>
      </c>
      <c r="F13" s="11" t="s">
        <v>133</v>
      </c>
      <c r="G13" s="12">
        <f>H13+I13</f>
        <v>150000</v>
      </c>
      <c r="H13" s="12">
        <v>150000</v>
      </c>
      <c r="I13" s="12"/>
      <c r="J13" s="12"/>
    </row>
    <row r="14" spans="1:10" s="30" customFormat="1" ht="48.75" customHeight="1" x14ac:dyDescent="0.25">
      <c r="A14" s="9" t="s">
        <v>57</v>
      </c>
      <c r="B14" s="10" t="s">
        <v>58</v>
      </c>
      <c r="C14" s="10" t="s">
        <v>59</v>
      </c>
      <c r="D14" s="11" t="s">
        <v>60</v>
      </c>
      <c r="E14" s="11" t="s">
        <v>86</v>
      </c>
      <c r="F14" s="11" t="s">
        <v>81</v>
      </c>
      <c r="G14" s="12">
        <f t="shared" si="1"/>
        <v>63310</v>
      </c>
      <c r="H14" s="12">
        <v>63310</v>
      </c>
      <c r="I14" s="12"/>
      <c r="J14" s="12"/>
    </row>
    <row r="15" spans="1:10" s="30" customFormat="1" ht="87.75" customHeight="1" x14ac:dyDescent="0.25">
      <c r="A15" s="9" t="s">
        <v>69</v>
      </c>
      <c r="B15" s="10" t="s">
        <v>70</v>
      </c>
      <c r="C15" s="10" t="s">
        <v>71</v>
      </c>
      <c r="D15" s="11" t="s">
        <v>72</v>
      </c>
      <c r="E15" s="11" t="s">
        <v>96</v>
      </c>
      <c r="F15" s="11" t="s">
        <v>82</v>
      </c>
      <c r="G15" s="12">
        <f t="shared" si="1"/>
        <v>500000</v>
      </c>
      <c r="H15" s="12">
        <v>500000</v>
      </c>
      <c r="I15" s="12"/>
      <c r="J15" s="12"/>
    </row>
    <row r="16" spans="1:10" s="30" customFormat="1" ht="57.75" customHeight="1" x14ac:dyDescent="0.25">
      <c r="A16" s="9" t="s">
        <v>113</v>
      </c>
      <c r="B16" s="10" t="s">
        <v>114</v>
      </c>
      <c r="C16" s="10" t="s">
        <v>17</v>
      </c>
      <c r="D16" s="11" t="s">
        <v>129</v>
      </c>
      <c r="E16" s="11" t="s">
        <v>85</v>
      </c>
      <c r="F16" s="11" t="s">
        <v>83</v>
      </c>
      <c r="G16" s="12">
        <f>H16+I16</f>
        <v>150000</v>
      </c>
      <c r="H16" s="12">
        <v>150000</v>
      </c>
      <c r="I16" s="12"/>
      <c r="J16" s="12"/>
    </row>
    <row r="17" spans="1:10" s="17" customFormat="1" ht="54.75" customHeight="1" x14ac:dyDescent="0.25">
      <c r="A17" s="9" t="s">
        <v>18</v>
      </c>
      <c r="B17" s="10" t="s">
        <v>19</v>
      </c>
      <c r="C17" s="10" t="s">
        <v>17</v>
      </c>
      <c r="D17" s="11" t="s">
        <v>20</v>
      </c>
      <c r="E17" s="11" t="s">
        <v>145</v>
      </c>
      <c r="F17" s="11" t="s">
        <v>146</v>
      </c>
      <c r="G17" s="12">
        <f t="shared" si="1"/>
        <v>5945000</v>
      </c>
      <c r="H17" s="13">
        <v>5945000</v>
      </c>
      <c r="I17" s="13"/>
      <c r="J17" s="13"/>
    </row>
    <row r="18" spans="1:10" s="17" customFormat="1" ht="54.75" customHeight="1" x14ac:dyDescent="0.25">
      <c r="A18" s="9" t="s">
        <v>18</v>
      </c>
      <c r="B18" s="10" t="s">
        <v>19</v>
      </c>
      <c r="C18" s="10" t="s">
        <v>17</v>
      </c>
      <c r="D18" s="11" t="s">
        <v>20</v>
      </c>
      <c r="E18" s="11" t="s">
        <v>85</v>
      </c>
      <c r="F18" s="11" t="s">
        <v>83</v>
      </c>
      <c r="G18" s="12">
        <f>H18+I18</f>
        <v>341000</v>
      </c>
      <c r="H18" s="13">
        <v>341000</v>
      </c>
      <c r="I18" s="13"/>
      <c r="J18" s="13"/>
    </row>
    <row r="19" spans="1:10" s="17" customFormat="1" ht="48.75" customHeight="1" x14ac:dyDescent="0.25">
      <c r="A19" s="9" t="s">
        <v>115</v>
      </c>
      <c r="B19" s="10" t="s">
        <v>116</v>
      </c>
      <c r="C19" s="10" t="s">
        <v>117</v>
      </c>
      <c r="D19" s="11" t="s">
        <v>124</v>
      </c>
      <c r="E19" s="11" t="s">
        <v>152</v>
      </c>
      <c r="F19" s="11" t="s">
        <v>153</v>
      </c>
      <c r="G19" s="12">
        <f>H19+I19</f>
        <v>550000</v>
      </c>
      <c r="H19" s="13">
        <v>455392</v>
      </c>
      <c r="I19" s="13">
        <v>94608</v>
      </c>
      <c r="J19" s="13"/>
    </row>
    <row r="20" spans="1:10" s="17" customFormat="1" ht="58.5" customHeight="1" x14ac:dyDescent="0.25">
      <c r="A20" s="9" t="s">
        <v>165</v>
      </c>
      <c r="B20" s="10" t="s">
        <v>166</v>
      </c>
      <c r="C20" s="10" t="s">
        <v>167</v>
      </c>
      <c r="D20" s="11" t="s">
        <v>168</v>
      </c>
      <c r="E20" s="11" t="s">
        <v>171</v>
      </c>
      <c r="F20" s="11" t="s">
        <v>169</v>
      </c>
      <c r="G20" s="12">
        <f>H20</f>
        <v>6000000</v>
      </c>
      <c r="H20" s="13">
        <v>6000000</v>
      </c>
      <c r="I20" s="13"/>
      <c r="J20" s="13"/>
    </row>
    <row r="21" spans="1:10" s="17" customFormat="1" ht="66" customHeight="1" x14ac:dyDescent="0.25">
      <c r="A21" s="9" t="s">
        <v>118</v>
      </c>
      <c r="B21" s="10" t="s">
        <v>119</v>
      </c>
      <c r="C21" s="10" t="s">
        <v>120</v>
      </c>
      <c r="D21" s="21" t="s">
        <v>125</v>
      </c>
      <c r="E21" s="11" t="s">
        <v>158</v>
      </c>
      <c r="F21" s="11" t="s">
        <v>83</v>
      </c>
      <c r="G21" s="12">
        <f>H21</f>
        <v>149669</v>
      </c>
      <c r="H21" s="13">
        <v>149669</v>
      </c>
      <c r="I21" s="13"/>
      <c r="J21" s="13"/>
    </row>
    <row r="22" spans="1:10" s="17" customFormat="1" ht="84.75" customHeight="1" x14ac:dyDescent="0.25">
      <c r="A22" s="9" t="s">
        <v>121</v>
      </c>
      <c r="B22" s="10" t="s">
        <v>122</v>
      </c>
      <c r="C22" s="10" t="s">
        <v>123</v>
      </c>
      <c r="D22" s="11" t="s">
        <v>128</v>
      </c>
      <c r="E22" s="26" t="s">
        <v>126</v>
      </c>
      <c r="F22" s="27" t="s">
        <v>127</v>
      </c>
      <c r="G22" s="12">
        <f>H22</f>
        <v>200000</v>
      </c>
      <c r="H22" s="13">
        <v>200000</v>
      </c>
      <c r="I22" s="13"/>
      <c r="J22" s="13"/>
    </row>
    <row r="23" spans="1:10" s="17" customFormat="1" ht="84.75" customHeight="1" x14ac:dyDescent="0.25">
      <c r="A23" s="9" t="s">
        <v>135</v>
      </c>
      <c r="B23" s="10" t="s">
        <v>134</v>
      </c>
      <c r="C23" s="10" t="s">
        <v>123</v>
      </c>
      <c r="D23" s="11" t="s">
        <v>136</v>
      </c>
      <c r="E23" s="26" t="s">
        <v>131</v>
      </c>
      <c r="F23" s="27" t="s">
        <v>130</v>
      </c>
      <c r="G23" s="12">
        <f>H23+I23</f>
        <v>67200</v>
      </c>
      <c r="H23" s="13">
        <v>67200</v>
      </c>
      <c r="I23" s="13"/>
      <c r="J23" s="13"/>
    </row>
    <row r="24" spans="1:10" s="17" customFormat="1" ht="68.25" customHeight="1" x14ac:dyDescent="0.25">
      <c r="A24" s="9" t="s">
        <v>21</v>
      </c>
      <c r="B24" s="10" t="s">
        <v>22</v>
      </c>
      <c r="C24" s="10" t="s">
        <v>23</v>
      </c>
      <c r="D24" s="11" t="s">
        <v>24</v>
      </c>
      <c r="E24" s="11" t="s">
        <v>87</v>
      </c>
      <c r="F24" s="11" t="s">
        <v>84</v>
      </c>
      <c r="G24" s="12">
        <f t="shared" ref="G24" si="2">H24+I24</f>
        <v>75000</v>
      </c>
      <c r="H24" s="13"/>
      <c r="I24" s="13">
        <v>75000</v>
      </c>
      <c r="J24" s="13"/>
    </row>
    <row r="25" spans="1:10" s="17" customFormat="1" ht="66.75" customHeight="1" x14ac:dyDescent="0.25">
      <c r="A25" s="9" t="s">
        <v>50</v>
      </c>
      <c r="B25" s="10" t="s">
        <v>51</v>
      </c>
      <c r="C25" s="10" t="s">
        <v>52</v>
      </c>
      <c r="D25" s="11" t="s">
        <v>53</v>
      </c>
      <c r="E25" s="11" t="s">
        <v>155</v>
      </c>
      <c r="F25" s="11" t="s">
        <v>97</v>
      </c>
      <c r="G25" s="12">
        <f>H25+I25</f>
        <v>300000</v>
      </c>
      <c r="H25" s="13">
        <v>300000</v>
      </c>
      <c r="I25" s="13"/>
      <c r="J25" s="13"/>
    </row>
    <row r="26" spans="1:10" s="17" customFormat="1" ht="58.5" customHeight="1" x14ac:dyDescent="0.25">
      <c r="A26" s="9" t="s">
        <v>30</v>
      </c>
      <c r="B26" s="10" t="s">
        <v>32</v>
      </c>
      <c r="C26" s="10" t="s">
        <v>35</v>
      </c>
      <c r="D26" s="11" t="s">
        <v>37</v>
      </c>
      <c r="E26" s="11" t="s">
        <v>102</v>
      </c>
      <c r="F26" s="11" t="s">
        <v>101</v>
      </c>
      <c r="G26" s="12">
        <f>H26+I26</f>
        <v>7490502</v>
      </c>
      <c r="H26" s="13">
        <v>7490502</v>
      </c>
      <c r="I26" s="13"/>
      <c r="J26" s="13"/>
    </row>
    <row r="27" spans="1:10" s="17" customFormat="1" ht="58.5" customHeight="1" x14ac:dyDescent="0.25">
      <c r="A27" s="9" t="s">
        <v>31</v>
      </c>
      <c r="B27" s="10" t="s">
        <v>33</v>
      </c>
      <c r="C27" s="10" t="s">
        <v>34</v>
      </c>
      <c r="D27" s="11" t="s">
        <v>36</v>
      </c>
      <c r="E27" s="11" t="s">
        <v>102</v>
      </c>
      <c r="F27" s="11" t="s">
        <v>101</v>
      </c>
      <c r="G27" s="12">
        <f>H27+I27</f>
        <v>11710008</v>
      </c>
      <c r="H27" s="13">
        <v>11710008</v>
      </c>
      <c r="I27" s="13"/>
      <c r="J27" s="13"/>
    </row>
    <row r="28" spans="1:10" s="20" customFormat="1" ht="58.5" customHeight="1" x14ac:dyDescent="0.25">
      <c r="A28" s="5" t="s">
        <v>62</v>
      </c>
      <c r="B28" s="6"/>
      <c r="C28" s="6"/>
      <c r="D28" s="18" t="s">
        <v>77</v>
      </c>
      <c r="E28" s="7"/>
      <c r="F28" s="7"/>
      <c r="G28" s="8">
        <f>G29</f>
        <v>4085478</v>
      </c>
      <c r="H28" s="8">
        <f t="shared" ref="H28:I28" si="3">H29</f>
        <v>2147978</v>
      </c>
      <c r="I28" s="8">
        <f t="shared" si="3"/>
        <v>1937500</v>
      </c>
      <c r="J28" s="8"/>
    </row>
    <row r="29" spans="1:10" s="20" customFormat="1" ht="58.5" customHeight="1" x14ac:dyDescent="0.25">
      <c r="A29" s="5" t="s">
        <v>63</v>
      </c>
      <c r="B29" s="6"/>
      <c r="C29" s="6"/>
      <c r="D29" s="7" t="s">
        <v>61</v>
      </c>
      <c r="E29" s="7"/>
      <c r="F29" s="7"/>
      <c r="G29" s="8">
        <f>G30+G31+G32+G33</f>
        <v>4085478</v>
      </c>
      <c r="H29" s="8">
        <f>H30+H31+H32+H33</f>
        <v>2147978</v>
      </c>
      <c r="I29" s="8">
        <f>I30+I31+I32+I33</f>
        <v>1937500</v>
      </c>
      <c r="J29" s="8"/>
    </row>
    <row r="30" spans="1:10" s="17" customFormat="1" ht="58.5" customHeight="1" x14ac:dyDescent="0.25">
      <c r="A30" s="9" t="s">
        <v>91</v>
      </c>
      <c r="B30" s="10" t="s">
        <v>92</v>
      </c>
      <c r="C30" s="10" t="s">
        <v>93</v>
      </c>
      <c r="D30" s="21" t="s">
        <v>94</v>
      </c>
      <c r="E30" s="11" t="s">
        <v>103</v>
      </c>
      <c r="F30" s="11" t="s">
        <v>104</v>
      </c>
      <c r="G30" s="12">
        <f>H30+I30</f>
        <v>1591548</v>
      </c>
      <c r="H30" s="13">
        <v>491548</v>
      </c>
      <c r="I30" s="13">
        <v>1100000</v>
      </c>
      <c r="J30" s="13"/>
    </row>
    <row r="31" spans="1:10" s="17" customFormat="1" ht="58.5" customHeight="1" x14ac:dyDescent="0.25">
      <c r="A31" s="9" t="s">
        <v>88</v>
      </c>
      <c r="B31" s="10" t="s">
        <v>89</v>
      </c>
      <c r="C31" s="10" t="s">
        <v>90</v>
      </c>
      <c r="D31" s="21" t="s">
        <v>95</v>
      </c>
      <c r="E31" s="11" t="s">
        <v>103</v>
      </c>
      <c r="F31" s="11" t="s">
        <v>104</v>
      </c>
      <c r="G31" s="12">
        <f t="shared" ref="G31" si="4">H31+I31</f>
        <v>1632900</v>
      </c>
      <c r="H31" s="13">
        <v>795400</v>
      </c>
      <c r="I31" s="13">
        <v>837500</v>
      </c>
      <c r="J31" s="13"/>
    </row>
    <row r="32" spans="1:10" s="17" customFormat="1" ht="58.5" customHeight="1" x14ac:dyDescent="0.25">
      <c r="A32" s="9" t="s">
        <v>64</v>
      </c>
      <c r="B32" s="10" t="s">
        <v>65</v>
      </c>
      <c r="C32" s="10" t="s">
        <v>66</v>
      </c>
      <c r="D32" s="11" t="s">
        <v>67</v>
      </c>
      <c r="E32" s="11" t="s">
        <v>154</v>
      </c>
      <c r="F32" s="11" t="s">
        <v>150</v>
      </c>
      <c r="G32" s="12">
        <f>H32+I32</f>
        <v>811030</v>
      </c>
      <c r="H32" s="13">
        <v>811030</v>
      </c>
      <c r="I32" s="13"/>
      <c r="J32" s="13"/>
    </row>
    <row r="33" spans="1:10" s="17" customFormat="1" ht="58.5" customHeight="1" x14ac:dyDescent="0.25">
      <c r="A33" s="9" t="s">
        <v>139</v>
      </c>
      <c r="B33" s="10" t="s">
        <v>140</v>
      </c>
      <c r="C33" s="10" t="s">
        <v>141</v>
      </c>
      <c r="D33" s="11" t="s">
        <v>142</v>
      </c>
      <c r="E33" s="11" t="s">
        <v>138</v>
      </c>
      <c r="F33" s="11" t="s">
        <v>137</v>
      </c>
      <c r="G33" s="12">
        <f>H33+I33</f>
        <v>50000</v>
      </c>
      <c r="H33" s="13">
        <v>50000</v>
      </c>
      <c r="I33" s="13"/>
      <c r="J33" s="13"/>
    </row>
    <row r="34" spans="1:10" s="17" customFormat="1" ht="60" customHeight="1" x14ac:dyDescent="0.25">
      <c r="A34" s="5" t="s">
        <v>25</v>
      </c>
      <c r="B34" s="6" t="s">
        <v>13</v>
      </c>
      <c r="C34" s="6" t="s">
        <v>13</v>
      </c>
      <c r="D34" s="7" t="s">
        <v>55</v>
      </c>
      <c r="E34" s="7"/>
      <c r="F34" s="7" t="s">
        <v>13</v>
      </c>
      <c r="G34" s="8">
        <f>G35</f>
        <v>15323348</v>
      </c>
      <c r="H34" s="8">
        <f t="shared" ref="H34" si="5">H35</f>
        <v>15323348</v>
      </c>
      <c r="I34" s="8"/>
      <c r="J34" s="8"/>
    </row>
    <row r="35" spans="1:10" s="17" customFormat="1" ht="61.5" customHeight="1" x14ac:dyDescent="0.25">
      <c r="A35" s="5" t="s">
        <v>48</v>
      </c>
      <c r="B35" s="6"/>
      <c r="C35" s="6"/>
      <c r="D35" s="7" t="s">
        <v>55</v>
      </c>
      <c r="E35" s="7"/>
      <c r="F35" s="7"/>
      <c r="G35" s="8">
        <f>G36+G37+G38+G39+G40</f>
        <v>15323348</v>
      </c>
      <c r="H35" s="8">
        <f>H36+H37+H38+H39+H40</f>
        <v>15323348</v>
      </c>
      <c r="I35" s="8"/>
      <c r="J35" s="8"/>
    </row>
    <row r="36" spans="1:10" s="17" customFormat="1" ht="61.5" customHeight="1" x14ac:dyDescent="0.25">
      <c r="A36" s="9" t="s">
        <v>98</v>
      </c>
      <c r="B36" s="10" t="s">
        <v>99</v>
      </c>
      <c r="C36" s="10" t="s">
        <v>71</v>
      </c>
      <c r="D36" s="11" t="s">
        <v>100</v>
      </c>
      <c r="E36" s="11" t="s">
        <v>147</v>
      </c>
      <c r="F36" s="11" t="s">
        <v>148</v>
      </c>
      <c r="G36" s="12">
        <f>H36+I36</f>
        <v>651596</v>
      </c>
      <c r="H36" s="12">
        <v>651596</v>
      </c>
      <c r="I36" s="12"/>
      <c r="J36" s="12"/>
    </row>
    <row r="37" spans="1:10" s="17" customFormat="1" ht="61.5" customHeight="1" x14ac:dyDescent="0.25">
      <c r="A37" s="9" t="s">
        <v>78</v>
      </c>
      <c r="B37" s="10" t="s">
        <v>79</v>
      </c>
      <c r="C37" s="10" t="s">
        <v>71</v>
      </c>
      <c r="D37" s="11" t="s">
        <v>80</v>
      </c>
      <c r="E37" s="11" t="s">
        <v>147</v>
      </c>
      <c r="F37" s="11" t="s">
        <v>148</v>
      </c>
      <c r="G37" s="12">
        <f>H37+I37</f>
        <v>100212</v>
      </c>
      <c r="H37" s="12">
        <v>100212</v>
      </c>
      <c r="I37" s="12"/>
      <c r="J37" s="12"/>
    </row>
    <row r="38" spans="1:10" s="17" customFormat="1" ht="102.75" customHeight="1" x14ac:dyDescent="0.25">
      <c r="A38" s="31" t="s">
        <v>110</v>
      </c>
      <c r="B38" s="31" t="s">
        <v>111</v>
      </c>
      <c r="C38" s="32" t="s">
        <v>66</v>
      </c>
      <c r="D38" s="33" t="s">
        <v>112</v>
      </c>
      <c r="E38" s="11" t="s">
        <v>147</v>
      </c>
      <c r="F38" s="35" t="s">
        <v>148</v>
      </c>
      <c r="G38" s="36">
        <f>H38+I38</f>
        <v>10479540</v>
      </c>
      <c r="H38" s="36">
        <v>10479540</v>
      </c>
      <c r="I38" s="36"/>
      <c r="J38" s="36"/>
    </row>
    <row r="39" spans="1:10" s="17" customFormat="1" ht="57" customHeight="1" x14ac:dyDescent="0.25">
      <c r="A39" s="9" t="s">
        <v>26</v>
      </c>
      <c r="B39" s="10" t="s">
        <v>14</v>
      </c>
      <c r="C39" s="10" t="s">
        <v>15</v>
      </c>
      <c r="D39" s="11" t="s">
        <v>16</v>
      </c>
      <c r="E39" s="11" t="s">
        <v>156</v>
      </c>
      <c r="F39" s="11" t="s">
        <v>76</v>
      </c>
      <c r="G39" s="12">
        <f>H39</f>
        <v>3942000</v>
      </c>
      <c r="H39" s="13">
        <v>3942000</v>
      </c>
      <c r="I39" s="13"/>
      <c r="J39" s="13"/>
    </row>
    <row r="40" spans="1:10" s="17" customFormat="1" ht="55.5" customHeight="1" x14ac:dyDescent="0.25">
      <c r="A40" s="9" t="s">
        <v>41</v>
      </c>
      <c r="B40" s="10" t="s">
        <v>42</v>
      </c>
      <c r="C40" s="10" t="s">
        <v>43</v>
      </c>
      <c r="D40" s="11" t="s">
        <v>44</v>
      </c>
      <c r="E40" s="11" t="s">
        <v>105</v>
      </c>
      <c r="F40" s="11" t="s">
        <v>106</v>
      </c>
      <c r="G40" s="12">
        <f>H40+I40</f>
        <v>150000</v>
      </c>
      <c r="H40" s="13">
        <v>150000</v>
      </c>
      <c r="I40" s="13"/>
      <c r="J40" s="13"/>
    </row>
    <row r="41" spans="1:10" s="17" customFormat="1" ht="42.75" customHeight="1" x14ac:dyDescent="0.25">
      <c r="A41" s="5" t="s">
        <v>38</v>
      </c>
      <c r="B41" s="10"/>
      <c r="C41" s="10"/>
      <c r="D41" s="7" t="s">
        <v>56</v>
      </c>
      <c r="E41" s="11"/>
      <c r="F41" s="11"/>
      <c r="G41" s="8">
        <f>G42</f>
        <v>10067700</v>
      </c>
      <c r="H41" s="8">
        <f t="shared" ref="H41:J41" si="6">H42</f>
        <v>9687700</v>
      </c>
      <c r="I41" s="8">
        <f t="shared" si="6"/>
        <v>380000</v>
      </c>
      <c r="J41" s="8">
        <f t="shared" si="6"/>
        <v>380000</v>
      </c>
    </row>
    <row r="42" spans="1:10" s="17" customFormat="1" ht="42.75" customHeight="1" x14ac:dyDescent="0.25">
      <c r="A42" s="5" t="s">
        <v>49</v>
      </c>
      <c r="B42" s="10"/>
      <c r="C42" s="10"/>
      <c r="D42" s="7" t="s">
        <v>56</v>
      </c>
      <c r="E42" s="11"/>
      <c r="F42" s="11"/>
      <c r="G42" s="8">
        <f>SUM(G43:G49)</f>
        <v>10067700</v>
      </c>
      <c r="H42" s="8">
        <f>SUM(H43:H49)</f>
        <v>9687700</v>
      </c>
      <c r="I42" s="8">
        <f t="shared" ref="I42:J42" si="7">SUM(I43:I49)</f>
        <v>380000</v>
      </c>
      <c r="J42" s="8">
        <f t="shared" si="7"/>
        <v>380000</v>
      </c>
    </row>
    <row r="43" spans="1:10" s="17" customFormat="1" ht="83.25" customHeight="1" x14ac:dyDescent="0.25">
      <c r="A43" s="9" t="s">
        <v>45</v>
      </c>
      <c r="B43" s="10" t="s">
        <v>39</v>
      </c>
      <c r="C43" s="10" t="s">
        <v>40</v>
      </c>
      <c r="D43" s="11" t="s">
        <v>46</v>
      </c>
      <c r="E43" s="26" t="s">
        <v>157</v>
      </c>
      <c r="F43" s="27" t="s">
        <v>97</v>
      </c>
      <c r="G43" s="12">
        <f t="shared" ref="G43" si="8">H43+I43</f>
        <v>64700</v>
      </c>
      <c r="H43" s="13">
        <v>64700</v>
      </c>
      <c r="I43" s="13"/>
      <c r="J43" s="13"/>
    </row>
    <row r="44" spans="1:10" s="17" customFormat="1" ht="83.25" customHeight="1" x14ac:dyDescent="0.25">
      <c r="A44" s="9" t="s">
        <v>45</v>
      </c>
      <c r="B44" s="10" t="s">
        <v>39</v>
      </c>
      <c r="C44" s="10" t="s">
        <v>40</v>
      </c>
      <c r="D44" s="11" t="s">
        <v>46</v>
      </c>
      <c r="E44" s="11" t="s">
        <v>103</v>
      </c>
      <c r="F44" s="11" t="s">
        <v>104</v>
      </c>
      <c r="G44" s="12">
        <f t="shared" ref="G44:G46" si="9">H44+I44</f>
        <v>380000</v>
      </c>
      <c r="H44" s="13"/>
      <c r="I44" s="13">
        <f>J44</f>
        <v>380000</v>
      </c>
      <c r="J44" s="13">
        <v>380000</v>
      </c>
    </row>
    <row r="45" spans="1:10" s="17" customFormat="1" ht="83.25" customHeight="1" x14ac:dyDescent="0.25">
      <c r="A45" s="9" t="s">
        <v>45</v>
      </c>
      <c r="B45" s="10" t="s">
        <v>39</v>
      </c>
      <c r="C45" s="10" t="s">
        <v>40</v>
      </c>
      <c r="D45" s="11" t="s">
        <v>46</v>
      </c>
      <c r="E45" s="26" t="s">
        <v>162</v>
      </c>
      <c r="F45" s="27" t="s">
        <v>130</v>
      </c>
      <c r="G45" s="12">
        <f>H45</f>
        <v>723000</v>
      </c>
      <c r="H45" s="13">
        <v>723000</v>
      </c>
      <c r="I45" s="13"/>
      <c r="J45" s="13"/>
    </row>
    <row r="46" spans="1:10" s="17" customFormat="1" ht="83.25" customHeight="1" x14ac:dyDescent="0.25">
      <c r="A46" s="9" t="s">
        <v>107</v>
      </c>
      <c r="B46" s="10" t="s">
        <v>108</v>
      </c>
      <c r="C46" s="10" t="s">
        <v>40</v>
      </c>
      <c r="D46" s="21" t="s">
        <v>109</v>
      </c>
      <c r="E46" s="26" t="s">
        <v>161</v>
      </c>
      <c r="F46" s="27" t="s">
        <v>149</v>
      </c>
      <c r="G46" s="12">
        <f t="shared" si="9"/>
        <v>8000000</v>
      </c>
      <c r="H46" s="13">
        <v>8000000</v>
      </c>
      <c r="I46" s="13"/>
      <c r="J46" s="13"/>
    </row>
    <row r="47" spans="1:10" s="17" customFormat="1" ht="83.25" customHeight="1" x14ac:dyDescent="0.25">
      <c r="A47" s="9" t="s">
        <v>107</v>
      </c>
      <c r="B47" s="10" t="s">
        <v>108</v>
      </c>
      <c r="C47" s="10" t="s">
        <v>40</v>
      </c>
      <c r="D47" s="21" t="s">
        <v>109</v>
      </c>
      <c r="E47" s="26" t="s">
        <v>126</v>
      </c>
      <c r="F47" s="27" t="s">
        <v>127</v>
      </c>
      <c r="G47" s="12">
        <f>H47</f>
        <v>200000</v>
      </c>
      <c r="H47" s="13">
        <v>200000</v>
      </c>
      <c r="I47" s="13"/>
      <c r="J47" s="13"/>
    </row>
    <row r="48" spans="1:10" s="17" customFormat="1" ht="83.25" customHeight="1" x14ac:dyDescent="0.25">
      <c r="A48" s="9" t="s">
        <v>107</v>
      </c>
      <c r="B48" s="10" t="s">
        <v>108</v>
      </c>
      <c r="C48" s="10" t="s">
        <v>40</v>
      </c>
      <c r="D48" s="21" t="s">
        <v>109</v>
      </c>
      <c r="E48" s="26" t="s">
        <v>162</v>
      </c>
      <c r="F48" s="27" t="s">
        <v>130</v>
      </c>
      <c r="G48" s="12">
        <f t="shared" ref="G48" si="10">H48</f>
        <v>550000</v>
      </c>
      <c r="H48" s="13">
        <v>550000</v>
      </c>
      <c r="I48" s="13"/>
      <c r="J48" s="13"/>
    </row>
    <row r="49" spans="1:10" s="17" customFormat="1" ht="83.25" customHeight="1" x14ac:dyDescent="0.25">
      <c r="A49" s="9" t="s">
        <v>107</v>
      </c>
      <c r="B49" s="10" t="s">
        <v>108</v>
      </c>
      <c r="C49" s="10" t="s">
        <v>40</v>
      </c>
      <c r="D49" s="21" t="s">
        <v>109</v>
      </c>
      <c r="E49" s="26" t="s">
        <v>157</v>
      </c>
      <c r="F49" s="27" t="s">
        <v>97</v>
      </c>
      <c r="G49" s="12">
        <f>H49</f>
        <v>150000</v>
      </c>
      <c r="H49" s="13">
        <v>150000</v>
      </c>
      <c r="I49" s="13"/>
      <c r="J49" s="13"/>
    </row>
    <row r="50" spans="1:10" ht="33" customHeight="1" x14ac:dyDescent="0.3">
      <c r="A50" s="14" t="s">
        <v>28</v>
      </c>
      <c r="B50" s="14" t="s">
        <v>28</v>
      </c>
      <c r="C50" s="14" t="s">
        <v>28</v>
      </c>
      <c r="D50" s="15" t="s">
        <v>27</v>
      </c>
      <c r="E50" s="15" t="s">
        <v>28</v>
      </c>
      <c r="F50" s="15" t="s">
        <v>28</v>
      </c>
      <c r="G50" s="16">
        <f>G41+G34+G28+G10</f>
        <v>64323847</v>
      </c>
      <c r="H50" s="16">
        <f>H41+H34+H28+H10</f>
        <v>61836739</v>
      </c>
      <c r="I50" s="16">
        <f>I41+I34+I28+I10</f>
        <v>2487108</v>
      </c>
      <c r="J50" s="16">
        <f>J41+J34+J28+J10</f>
        <v>380000</v>
      </c>
    </row>
    <row r="51" spans="1:10" s="25" customFormat="1" ht="18.75" x14ac:dyDescent="0.3">
      <c r="A51" s="38" t="s">
        <v>163</v>
      </c>
      <c r="B51" s="38"/>
      <c r="C51" s="38"/>
      <c r="D51" s="38"/>
      <c r="E51" s="23"/>
      <c r="F51" s="28" t="s">
        <v>159</v>
      </c>
      <c r="G51" s="19"/>
      <c r="H51" s="19"/>
      <c r="I51" s="19"/>
      <c r="J51" s="19"/>
    </row>
    <row r="52" spans="1:10" ht="18.75" x14ac:dyDescent="0.3">
      <c r="A52" s="37"/>
      <c r="F52" s="28"/>
    </row>
  </sheetData>
  <mergeCells count="12">
    <mergeCell ref="A51:D51"/>
    <mergeCell ref="H1:J1"/>
    <mergeCell ref="A4:J4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ageMargins left="0.196850393700787" right="0.196850393700787" top="0.39370078740157499" bottom="0.196850393700787" header="0" footer="0"/>
  <pageSetup paperSize="9" scale="39" fitToHeight="50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2026-03-09T08:06:00Z</cp:lastPrinted>
  <dcterms:created xsi:type="dcterms:W3CDTF">2020-12-29T09:52:42Z</dcterms:created>
  <dcterms:modified xsi:type="dcterms:W3CDTF">2026-05-27T08:04:29Z</dcterms:modified>
</cp:coreProperties>
</file>