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D:\Економіст\БЮДЖЕТ 2023\Рішення 2023\08.08.2023\"/>
    </mc:Choice>
  </mc:AlternateContent>
  <bookViews>
    <workbookView xWindow="0" yWindow="0" windowWidth="28800" windowHeight="12300"/>
  </bookViews>
  <sheets>
    <sheet name="Лист1" sheetId="1" r:id="rId1"/>
  </sheets>
  <definedNames>
    <definedName name="_xlnm.Print_Area" localSheetId="0">Лист1!$A$1:$J$50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7" i="1" l="1"/>
  <c r="G44" i="1" l="1"/>
  <c r="I34" i="1"/>
  <c r="H26" i="1"/>
  <c r="J26" i="1"/>
  <c r="I29" i="1"/>
  <c r="G29" i="1"/>
  <c r="I12" i="1" l="1"/>
  <c r="I20" i="1" l="1"/>
  <c r="G20" i="1"/>
  <c r="J40" i="1" l="1"/>
  <c r="H40" i="1"/>
  <c r="I23" i="1" l="1"/>
  <c r="I46" i="1" l="1"/>
  <c r="G46" i="1" s="1"/>
  <c r="J39" i="1"/>
  <c r="I43" i="1"/>
  <c r="I40" i="1" s="1"/>
  <c r="G43" i="1"/>
  <c r="I31" i="1"/>
  <c r="G31" i="1" s="1"/>
  <c r="I39" i="1" l="1"/>
  <c r="J25" i="1"/>
  <c r="I33" i="1"/>
  <c r="I32" i="1"/>
  <c r="I18" i="1"/>
  <c r="G18" i="1" s="1"/>
  <c r="H33" i="1" l="1"/>
  <c r="I26" i="1"/>
  <c r="G32" i="1"/>
  <c r="I16" i="1"/>
  <c r="G33" i="1" l="1"/>
  <c r="G23" i="1"/>
  <c r="G45" i="1" l="1"/>
  <c r="H39" i="1" l="1"/>
  <c r="G47" i="1"/>
  <c r="G42" i="1"/>
  <c r="G19" i="1" l="1"/>
  <c r="H10" i="1" l="1"/>
  <c r="I24" i="1" l="1"/>
  <c r="I35" i="1" l="1"/>
  <c r="H35" i="1" l="1"/>
  <c r="G12" i="1" l="1"/>
  <c r="G36" i="1"/>
  <c r="G14" i="1" l="1"/>
  <c r="G27" i="1" l="1"/>
  <c r="G28" i="1"/>
  <c r="G30" i="1"/>
  <c r="H25" i="1"/>
  <c r="I25" i="1"/>
  <c r="G26" i="1" l="1"/>
  <c r="G25" i="1" s="1"/>
  <c r="G13" i="1" l="1"/>
  <c r="H34" i="1" l="1"/>
  <c r="H48" i="1" s="1"/>
  <c r="G22" i="1"/>
  <c r="J22" i="1"/>
  <c r="J10" i="1" s="1"/>
  <c r="J48" i="1" l="1"/>
  <c r="G24" i="1"/>
  <c r="G16" i="1" l="1"/>
  <c r="I15" i="1" l="1"/>
  <c r="I10" i="1" s="1"/>
  <c r="I48" i="1" l="1"/>
  <c r="G15" i="1"/>
  <c r="I11" i="1" l="1"/>
  <c r="G41" i="1"/>
  <c r="G40" i="1" l="1"/>
  <c r="G39" i="1" s="1"/>
  <c r="J11" i="1"/>
  <c r="G37" i="1"/>
  <c r="G21" i="1" l="1"/>
  <c r="G10" i="1" s="1"/>
  <c r="G38" i="1" l="1"/>
  <c r="G35" i="1" l="1"/>
  <c r="G34" i="1" s="1"/>
  <c r="G48" i="1" s="1"/>
  <c r="H11" i="1"/>
  <c r="G11" i="1" l="1"/>
</calcChain>
</file>

<file path=xl/sharedStrings.xml><?xml version="1.0" encoding="utf-8"?>
<sst xmlns="http://schemas.openxmlformats.org/spreadsheetml/2006/main" count="229" uniqueCount="174">
  <si>
    <t>(код бюджету)</t>
  </si>
  <si>
    <t>Код Програмної класифікації видатків та кредитування місцевого бюджету</t>
  </si>
  <si>
    <t>Код Типової програмної класифікації видатків та кредитування місцевого бюджету</t>
  </si>
  <si>
    <t>Код Функціональної класифікації видатків та кредитування бюджету</t>
  </si>
  <si>
    <t>Найменування головного розпорядника коштів місцевого бюджету/ відповідального виконавця, найменування бюджетної програми згідно з Типовою програмною класифікацією видатків та кредитування місцевого бюджету</t>
  </si>
  <si>
    <t>Найменування місцевої/ регіональної програми</t>
  </si>
  <si>
    <t>Дата та номер документа, яким затверджено місцеву регіональну програму</t>
  </si>
  <si>
    <t>Усього</t>
  </si>
  <si>
    <t>Загальний фонд</t>
  </si>
  <si>
    <t>Спеціальний фонд</t>
  </si>
  <si>
    <t>усього</t>
  </si>
  <si>
    <t>у тому числі бюджет розвитку</t>
  </si>
  <si>
    <t>0200000</t>
  </si>
  <si>
    <t/>
  </si>
  <si>
    <t>3242</t>
  </si>
  <si>
    <t>1090</t>
  </si>
  <si>
    <t>Інші заходи у сфері соціального захисту і соціального забезпечення</t>
  </si>
  <si>
    <t>0620</t>
  </si>
  <si>
    <t>0216030</t>
  </si>
  <si>
    <t>6030</t>
  </si>
  <si>
    <t>Організація благоустрою населених пунктів</t>
  </si>
  <si>
    <t>0218340</t>
  </si>
  <si>
    <t>8340</t>
  </si>
  <si>
    <t>0540</t>
  </si>
  <si>
    <t>Природоохоронні заходи за рахунок цільових фондів</t>
  </si>
  <si>
    <t>0800000</t>
  </si>
  <si>
    <t>0813242</t>
  </si>
  <si>
    <t>УСЬОГО</t>
  </si>
  <si>
    <t>X</t>
  </si>
  <si>
    <t>0451900000</t>
  </si>
  <si>
    <t>рішення сесії №83-3/VIII від 24.12.2020 р.</t>
  </si>
  <si>
    <t>0212111</t>
  </si>
  <si>
    <t>0212010</t>
  </si>
  <si>
    <t>2111</t>
  </si>
  <si>
    <t>2010</t>
  </si>
  <si>
    <t>0731</t>
  </si>
  <si>
    <t>0726</t>
  </si>
  <si>
    <t>Багатопрофільна стаціонарна медична допомога населенню</t>
  </si>
  <si>
    <t>Первинна медична допомога населенню, що надається центрами первинної медичної (медико-санітарної) допомоги</t>
  </si>
  <si>
    <t>3700000</t>
  </si>
  <si>
    <t>9770</t>
  </si>
  <si>
    <t>0180</t>
  </si>
  <si>
    <t>0813192</t>
  </si>
  <si>
    <t>3192</t>
  </si>
  <si>
    <t>1030</t>
  </si>
  <si>
    <t>Надання фінансової підтримки громадським об`єднанням ветеранів і осіб з інвалідністю, діяльність яких має соціальну спрямованість</t>
  </si>
  <si>
    <t>3719770</t>
  </si>
  <si>
    <t>Інші субвенції з місцевого бюджету</t>
  </si>
  <si>
    <t>0210000</t>
  </si>
  <si>
    <t>0810000</t>
  </si>
  <si>
    <t>3710000</t>
  </si>
  <si>
    <t>0218110</t>
  </si>
  <si>
    <t>8110</t>
  </si>
  <si>
    <t>0320</t>
  </si>
  <si>
    <t>рішення сесії №802-25/VII від 25.12.2018 р.</t>
  </si>
  <si>
    <t>Програма реформування і розвитку житлово – комунального господарства населених пунктів виконавчого комітету Васильківської селищної ради на 2019-2023 рік, рішення Васильківської селищної ради, №802-25/VII від 25.12.2018 р.</t>
  </si>
  <si>
    <t>рішення сесії № 1170-33/VIII від 04.10.2019 р.</t>
  </si>
  <si>
    <t>Заходи із запобігання та ліквідації надзвичайних ситуацій та наслідків стихійного лиха</t>
  </si>
  <si>
    <t>0216013</t>
  </si>
  <si>
    <t>6013</t>
  </si>
  <si>
    <t>Забезпечення діяльності водопровідно-каналізаційного господарства</t>
  </si>
  <si>
    <t>Виконавчий комiтет Василькiвської селищної ради Синельниківського району Дніпропетровської області</t>
  </si>
  <si>
    <t>Відділ соціального захисту населення Васильківської селищної ради Синельниківського району Дніпропетровської області</t>
  </si>
  <si>
    <t>Фінансове управління Васильківської селищної ради Синельниківського району Дніпропетровської області</t>
  </si>
  <si>
    <t>Екологічна програма №83-3/VIII від 24.12.2020 р. на 2021-2023 рр.</t>
  </si>
  <si>
    <t>Програма благоустрою населених пунктів по Васильківській селищній раді на 2022-2025 роки, №664-17/VII від 01.12.2021 р.</t>
  </si>
  <si>
    <t>"Програма надання фінансової підтримки громадської організації ветеранів Васильківської ОТГ на 2022-2024 роки" № 673-18/VII від 23.12.2021 р.</t>
  </si>
  <si>
    <t>Програма запобігання виникненню надзвичайних ситуацій, оперативного реагування на них та забезпечення пожежної безпеки на території Васильківської ОТГ на період 2022-2026 роки №703-18/VII від 23.12.2021 року</t>
  </si>
  <si>
    <t>"Програма здоров’я населення Васильківщини на 2022-2024 роки" №730-18/VIII від 23.12.2021 р.</t>
  </si>
  <si>
    <t>рішення сесії  № 1155-33/VII від 04.10.2019 р.</t>
  </si>
  <si>
    <t>рішення сесії №730-18/VIII від 23.12.2021 р.</t>
  </si>
  <si>
    <t>"Програма розвитку КНП Васильківський центр первісної медико-санітарної допомоги 2022-2024 роки"  №729-18/VIII від 23.12.2022 р.</t>
  </si>
  <si>
    <t>Програма «Надання одноразової грошової допомоги населенню, що  проживає на території Васильківської селищної ради на 2022-2026 роки» №672-18/VIII від 23.12.2022 року</t>
  </si>
  <si>
    <t>рішення сесії  № 673-18/VII від 23.12.2021 р.</t>
  </si>
  <si>
    <t>Додаток 7</t>
  </si>
  <si>
    <t>Розподіл витрат Васильківського селищного бюджету  на реалізацію місцевих/регіональних програм у 2023 році</t>
  </si>
  <si>
    <t>0213210</t>
  </si>
  <si>
    <t>3210</t>
  </si>
  <si>
    <t>1050</t>
  </si>
  <si>
    <t>Організація та проведення громадських робіт</t>
  </si>
  <si>
    <t>рішення сесії №215-6/VII від 19.02.2021 р.</t>
  </si>
  <si>
    <t>'Вiддiл освiти, культури, молодi та спорту Василькiвської селищної ради Синельниківського району Дніпропетровської області</t>
  </si>
  <si>
    <t>0600000</t>
  </si>
  <si>
    <t>0610000</t>
  </si>
  <si>
    <t>0611021</t>
  </si>
  <si>
    <t>1021</t>
  </si>
  <si>
    <t>0921</t>
  </si>
  <si>
    <t>Надання загальної середньої освіти закладами загальної середньої освіти</t>
  </si>
  <si>
    <t>"Цільова соціальна програма розвитку освіти Васильківської селищної ради на 2020-2024 роки" №1320-39/VII від 20.02.2020 р.</t>
  </si>
  <si>
    <t>рішення сесії №1320-39/VII від 20.02.2020 р.</t>
  </si>
  <si>
    <t>0613133</t>
  </si>
  <si>
    <t>3133</t>
  </si>
  <si>
    <t>1040</t>
  </si>
  <si>
    <t>'Інші заходи та заклади молодіжної політики</t>
  </si>
  <si>
    <t>рішення сесії №723-18/VIII від 23.12.2021 р.</t>
  </si>
  <si>
    <t>(грн)</t>
  </si>
  <si>
    <t>0611010</t>
  </si>
  <si>
    <t>1010</t>
  </si>
  <si>
    <t>0910</t>
  </si>
  <si>
    <t>0213230</t>
  </si>
  <si>
    <t>3230</t>
  </si>
  <si>
    <t>1070</t>
  </si>
  <si>
    <t>Видатки, пов`язані з наданням підтримки внутрішньо перемішеним та/або евакуйованим особам у зв`язку із введенням воєнного стану</t>
  </si>
  <si>
    <t>рішення сесії №825-20/VII від 24.02.2022 р.</t>
  </si>
  <si>
    <t>"Цільова програма забезпечення перебування внутрішньопереміщених та/або евакуйованих осіб у тимчасових пунктах проживання та місцях тимчасового перебування Васильківської селищної ради на 2022-2023 рорки" , №825-20/VII від 24.02.2022 р.</t>
  </si>
  <si>
    <t>0813241</t>
  </si>
  <si>
    <t>3241</t>
  </si>
  <si>
    <t>Забезпечення діяльності інших закладів у сфері соціального захисту і соціального забезпечення</t>
  </si>
  <si>
    <t>0210180</t>
  </si>
  <si>
    <t>0133</t>
  </si>
  <si>
    <t>Інша діяльність у сфері державного управління</t>
  </si>
  <si>
    <t xml:space="preserve">рішення сесії №905-25/VIII від 17.11.2022 р.
</t>
  </si>
  <si>
    <t xml:space="preserve">Програма «По забезпеченню соціального захисту населення Васильківської ТГ на 2023-2025 роки» , №932-27/VIII від 20.12.2022 р.                                                                                                                                                                                                                                                                                                                                                                   </t>
  </si>
  <si>
    <t>рішення сесії  №672-18/VIII від 23.12.2021 р.</t>
  </si>
  <si>
    <t>рішення сесії  №932-27/VIII від 20.12.2022 р.</t>
  </si>
  <si>
    <t>рішення сесії №729-18/VIII від 23.12.2021 р.</t>
  </si>
  <si>
    <t xml:space="preserve">Програма «Фінансова підтримка комунальної установи «Трудовий архів» Васильківської селищної ради Синельниківського району 
Дніпропетровської області на 2022-2025 роки», №905-25/VIII                       від 17.11.2022 р.
</t>
  </si>
  <si>
    <t xml:space="preserve">Програма "Проведення громадських робіт на території Васильківської селищної ради на 2021-2023 роки" рішення сесії №215-6/VII від 19.02.2021 р.
</t>
  </si>
  <si>
    <t>0217130</t>
  </si>
  <si>
    <t>7130</t>
  </si>
  <si>
    <t>0421</t>
  </si>
  <si>
    <t>Здійснення заходів із землеустрою</t>
  </si>
  <si>
    <t>Програма розвитку земельних відносин та охорони земель на території Васильківської селищної ОТГ на 2022-2025 роки №759-19/VIII від 25.01.2022 р.</t>
  </si>
  <si>
    <t>рішення сесії № 759-19/VIII від 25.01.2022 р.</t>
  </si>
  <si>
    <t>рішення сесії  № 704-18/VII від 23.12.2021 р.</t>
  </si>
  <si>
    <t>"Програма для молоді Васильківської селищної ради "Крок в майбутнє" на 2022-2025 рр."№ 723-18/VIII від 23.12.2021 р.</t>
  </si>
  <si>
    <t>"Програма запобіганню винекненню надзвичайних ситуацій, оперативного реагування на них та забезпечення пожежної безпеки на території Васильківської селищної ради на період 2022-2026 роки", № 704-18/VII від 23.12.2021 р.</t>
  </si>
  <si>
    <t>0217461</t>
  </si>
  <si>
    <t>7461</t>
  </si>
  <si>
    <t>0456</t>
  </si>
  <si>
    <t>Утримання та розвиток автомобільних доріг та дорожньої інфраструктури за рахунок коштів місцевого бюджету</t>
  </si>
  <si>
    <t>Програма "Будівництва, реконструкції, ремонту та утримання вулиць та доріг комунальної власності Васильківської селищної ради Васильківського району Дніпропетровської області на 2019-2023 роки" №831-24/VII від 25.12.2018 р.</t>
  </si>
  <si>
    <t>рішення сесії №831-24/VII від 25.12.2018 р.</t>
  </si>
  <si>
    <t>9800</t>
  </si>
  <si>
    <t>Субвенція з місцевого бюджету державному бюджету на виконання програм соціально-економічного розвитку регіонів</t>
  </si>
  <si>
    <t>рішення сесії  № 1020-30/VIII від 11.04.2023 р.</t>
  </si>
  <si>
    <t>"Програма забезпечення поліпшення технічного стану автомобілів екстреної медичної допомоги на 2023 рік Васильківської селищної територіальної громади", рішення сесії  № 1020-30/VIII від 11.04.2023 р.</t>
  </si>
  <si>
    <t>3719800</t>
  </si>
  <si>
    <t>рішення сесії №1469-44/VII від 20.05.2020 р.</t>
  </si>
  <si>
    <t>0217310</t>
  </si>
  <si>
    <t>7310</t>
  </si>
  <si>
    <t>0443</t>
  </si>
  <si>
    <t>Будівництво об`єктів житлово-комунального господарства</t>
  </si>
  <si>
    <t>0614040</t>
  </si>
  <si>
    <t>0614060</t>
  </si>
  <si>
    <t>4040</t>
  </si>
  <si>
    <t>4060</t>
  </si>
  <si>
    <t>0824</t>
  </si>
  <si>
    <t>0828</t>
  </si>
  <si>
    <t>Забезпечення діяльності музеїв i виставок</t>
  </si>
  <si>
    <t>Забезпечення діяльності палаців i будинків культури, клубів, центрів дозвілля та iнших клубних закладів</t>
  </si>
  <si>
    <t>0614030</t>
  </si>
  <si>
    <t>4030</t>
  </si>
  <si>
    <t>Забезпечення діяльності бібліотек</t>
  </si>
  <si>
    <t>Програма забезпечення громадського порядку та громадської безпеки на території Васильківської селищної ради на 2020-2023 роки», рішення сесії рішення сесії №1469-44/VII від 20.05.2020 р.</t>
  </si>
  <si>
    <t>Програма «Поліцейський офіцер громади на 2023-2024 роки», рішення сесії №1469-44/VII від 20.05.2020 р.</t>
  </si>
  <si>
    <t>рішення сесії №109-3/VII від 24.12.2020 р.</t>
  </si>
  <si>
    <t>Вiддiл освiти, культури, молодi та спорту Василькiвської селищної ради Синельниківського району Дніпропетровської області</t>
  </si>
  <si>
    <t>"Програма розвитку культури з впровадженням гендерного підходу в закладах культури Васильківської селищної ради на 2021-2024 роки", рішення №265-9/VIII від 07.04.2021 р.</t>
  </si>
  <si>
    <t>рішення №265-9/VIII від 07.04.2021 р.</t>
  </si>
  <si>
    <t>0217650</t>
  </si>
  <si>
    <t>7650</t>
  </si>
  <si>
    <t>0490</t>
  </si>
  <si>
    <t>Проведення експертної грошової оцінки земельної ділянки чи права на неї</t>
  </si>
  <si>
    <t>Програма розвитку земельних відносин та охорони земель на території Васильківської селищної ОТГ на 2022-2025 роки                  №759-19/VIII від 25.01.2022 р.</t>
  </si>
  <si>
    <t>Секретар ради</t>
  </si>
  <si>
    <t>Т.О.Агаркова</t>
  </si>
  <si>
    <t>до рішення Васильківської селищної ради</t>
  </si>
  <si>
    <t>0611080</t>
  </si>
  <si>
    <t>1080</t>
  </si>
  <si>
    <t>0960</t>
  </si>
  <si>
    <t>"Програма фінансової підтримки Синельниківської районної ради на 2023 - 2024 роки", рішення районної ради №210-22/VIII від 15.06.2023 року</t>
  </si>
  <si>
    <t>рішення районної ради №210-22/VIII від 15.06.2023 року</t>
  </si>
  <si>
    <t>№1177-34/VIII від 08.08.2023 року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</si>
</sst>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#,##0;\-#,##0;#,&quot;-&quot;"/>
    <numFmt numFmtId="165" formatCode="#,##0.00;\-#,##0.00;#.00,&quot;-&quot;"/>
  </numFmts>
  <fonts count="8" x14ac:knownFonts="1">
    <font>
      <sz val="11"/>
      <color theme="1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14"/>
      <name val="Times New Roman"/>
      <family val="1"/>
      <charset val="204"/>
    </font>
    <font>
      <b/>
      <u/>
      <sz val="14"/>
      <name val="Times New Roman"/>
      <family val="1"/>
      <charset val="204"/>
    </font>
    <font>
      <sz val="14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1" fillId="0" borderId="0" xfId="0" applyFont="1"/>
    <xf numFmtId="0" fontId="3" fillId="0" borderId="0" xfId="0" quotePrefix="1" applyFont="1" applyFill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Fill="1" applyBorder="1"/>
    <xf numFmtId="49" fontId="2" fillId="0" borderId="1" xfId="0" applyNumberFormat="1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horizontal="right" vertical="center" wrapText="1"/>
    </xf>
    <xf numFmtId="49" fontId="4" fillId="0" borderId="1" xfId="0" applyNumberFormat="1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vertical="center" wrapText="1"/>
    </xf>
    <xf numFmtId="165" fontId="4" fillId="0" borderId="1" xfId="0" applyNumberFormat="1" applyFont="1" applyFill="1" applyBorder="1" applyAlignment="1">
      <alignment horizontal="right" vertical="center" wrapText="1"/>
    </xf>
    <xf numFmtId="165" fontId="4" fillId="0" borderId="1" xfId="0" applyNumberFormat="1" applyFont="1" applyFill="1" applyBorder="1" applyAlignment="1">
      <alignment horizontal="right" vertical="center"/>
    </xf>
    <xf numFmtId="0" fontId="2" fillId="0" borderId="1" xfId="0" applyFont="1" applyFill="1" applyBorder="1" applyAlignment="1">
      <alignment horizontal="center"/>
    </xf>
    <xf numFmtId="0" fontId="2" fillId="0" borderId="1" xfId="0" applyFont="1" applyFill="1" applyBorder="1"/>
    <xf numFmtId="165" fontId="2" fillId="0" borderId="1" xfId="0" applyNumberFormat="1" applyFont="1" applyFill="1" applyBorder="1" applyAlignment="1">
      <alignment horizontal="right"/>
    </xf>
    <xf numFmtId="0" fontId="5" fillId="0" borderId="0" xfId="0" applyFont="1"/>
    <xf numFmtId="0" fontId="6" fillId="0" borderId="0" xfId="0" applyFont="1"/>
    <xf numFmtId="0" fontId="4" fillId="0" borderId="1" xfId="0" quotePrefix="1" applyFont="1" applyFill="1" applyBorder="1" applyAlignment="1">
      <alignment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1" fillId="0" borderId="0" xfId="0" applyFont="1" applyFill="1"/>
    <xf numFmtId="0" fontId="4" fillId="0" borderId="0" xfId="0" applyFont="1" applyAlignment="1"/>
    <xf numFmtId="0" fontId="4" fillId="0" borderId="1" xfId="0" applyFont="1" applyFill="1" applyBorder="1" applyAlignment="1">
      <alignment horizontal="left" vertical="center" wrapText="1"/>
    </xf>
    <xf numFmtId="164" fontId="4" fillId="0" borderId="1" xfId="0" applyNumberFormat="1" applyFont="1" applyFill="1" applyBorder="1" applyAlignment="1">
      <alignment vertical="center" wrapText="1"/>
    </xf>
    <xf numFmtId="164" fontId="5" fillId="0" borderId="1" xfId="0" applyNumberFormat="1" applyFont="1" applyFill="1" applyBorder="1" applyAlignment="1">
      <alignment vertical="center" wrapText="1"/>
    </xf>
    <xf numFmtId="0" fontId="2" fillId="0" borderId="1" xfId="0" quotePrefix="1" applyFont="1" applyFill="1" applyBorder="1" applyAlignment="1">
      <alignment vertical="center" wrapText="1"/>
    </xf>
    <xf numFmtId="0" fontId="2" fillId="0" borderId="0" xfId="0" applyFont="1" applyFill="1" applyBorder="1" applyAlignment="1">
      <alignment horizontal="center"/>
    </xf>
    <xf numFmtId="0" fontId="2" fillId="0" borderId="0" xfId="0" applyFont="1" applyFill="1" applyBorder="1"/>
    <xf numFmtId="165" fontId="2" fillId="0" borderId="0" xfId="0" applyNumberFormat="1" applyFont="1" applyFill="1" applyBorder="1" applyAlignment="1">
      <alignment horizontal="right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quotePrefix="1" applyFont="1" applyFill="1" applyBorder="1" applyAlignment="1">
      <alignment horizontal="center" vertical="center" wrapText="1"/>
    </xf>
    <xf numFmtId="4" fontId="5" fillId="0" borderId="1" xfId="0" quotePrefix="1" applyNumberFormat="1" applyFont="1" applyFill="1" applyBorder="1" applyAlignment="1">
      <alignment horizontal="center" vertical="center" wrapText="1"/>
    </xf>
    <xf numFmtId="4" fontId="5" fillId="0" borderId="1" xfId="0" quotePrefix="1" applyNumberFormat="1" applyFont="1" applyFill="1" applyBorder="1" applyAlignment="1">
      <alignment vertical="center" wrapText="1"/>
    </xf>
    <xf numFmtId="0" fontId="5" fillId="0" borderId="0" xfId="0" applyFont="1" applyFill="1"/>
    <xf numFmtId="0" fontId="0" fillId="0" borderId="0" xfId="0" applyFont="1" applyFill="1"/>
    <xf numFmtId="0" fontId="7" fillId="0" borderId="0" xfId="0" applyFont="1" applyFill="1"/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0"/>
  <sheetViews>
    <sheetView tabSelected="1" view="pageBreakPreview" zoomScale="70" zoomScaleNormal="100" zoomScaleSheetLayoutView="70" workbookViewId="0">
      <selection activeCell="A4" sqref="A4:J4"/>
    </sheetView>
  </sheetViews>
  <sheetFormatPr defaultRowHeight="15" x14ac:dyDescent="0.25"/>
  <cols>
    <col min="1" max="1" width="19.140625" customWidth="1"/>
    <col min="2" max="2" width="21.42578125" customWidth="1"/>
    <col min="3" max="3" width="20" customWidth="1"/>
    <col min="4" max="4" width="71.85546875" customWidth="1"/>
    <col min="5" max="5" width="80.85546875" customWidth="1"/>
    <col min="6" max="6" width="51.5703125" customWidth="1"/>
    <col min="7" max="7" width="17.5703125" customWidth="1"/>
    <col min="8" max="8" width="21" customWidth="1"/>
    <col min="9" max="9" width="19.42578125" customWidth="1"/>
    <col min="10" max="10" width="21.5703125" customWidth="1"/>
  </cols>
  <sheetData>
    <row r="1" spans="1:10" ht="27" customHeight="1" x14ac:dyDescent="0.3">
      <c r="A1" s="18"/>
      <c r="B1" s="18"/>
      <c r="C1" s="18"/>
      <c r="D1" s="18"/>
      <c r="E1" s="18"/>
      <c r="F1" s="18"/>
      <c r="G1" s="18"/>
      <c r="H1" s="31" t="s">
        <v>74</v>
      </c>
      <c r="I1" s="31"/>
      <c r="J1" s="31"/>
    </row>
    <row r="2" spans="1:10" ht="18.75" x14ac:dyDescent="0.3">
      <c r="A2" s="18"/>
      <c r="B2" s="18"/>
      <c r="C2" s="18"/>
      <c r="D2" s="18"/>
      <c r="E2" s="18"/>
      <c r="F2" s="18"/>
      <c r="G2" s="18"/>
      <c r="H2" s="18" t="s">
        <v>167</v>
      </c>
      <c r="I2" s="18"/>
      <c r="J2" s="23"/>
    </row>
    <row r="3" spans="1:10" ht="18.75" x14ac:dyDescent="0.3">
      <c r="A3" s="18"/>
      <c r="B3" s="18"/>
      <c r="C3" s="18"/>
      <c r="D3" s="18"/>
      <c r="E3" s="18"/>
      <c r="F3" s="18"/>
      <c r="G3" s="18"/>
      <c r="H3" s="18" t="s">
        <v>173</v>
      </c>
      <c r="I3" s="18"/>
      <c r="J3" s="18"/>
    </row>
    <row r="4" spans="1:10" ht="18.75" x14ac:dyDescent="0.3">
      <c r="A4" s="33" t="s">
        <v>75</v>
      </c>
      <c r="B4" s="33"/>
      <c r="C4" s="33"/>
      <c r="D4" s="33"/>
      <c r="E4" s="33"/>
      <c r="F4" s="33"/>
      <c r="G4" s="33"/>
      <c r="H4" s="33"/>
      <c r="I4" s="33"/>
      <c r="J4" s="33"/>
    </row>
    <row r="5" spans="1:10" ht="18.75" x14ac:dyDescent="0.3">
      <c r="A5" s="2" t="s">
        <v>29</v>
      </c>
      <c r="B5" s="3"/>
      <c r="C5" s="3"/>
      <c r="D5" s="3"/>
      <c r="E5" s="3"/>
      <c r="F5" s="3"/>
      <c r="G5" s="3"/>
      <c r="H5" s="3"/>
      <c r="I5" s="3"/>
      <c r="J5" s="3"/>
    </row>
    <row r="6" spans="1:10" ht="22.5" customHeight="1" x14ac:dyDescent="0.3">
      <c r="A6" s="3" t="s">
        <v>0</v>
      </c>
      <c r="B6" s="3"/>
      <c r="C6" s="3"/>
      <c r="D6" s="3"/>
      <c r="E6" s="3"/>
      <c r="F6" s="3"/>
      <c r="G6" s="3"/>
      <c r="H6" s="3"/>
      <c r="I6" s="3"/>
      <c r="J6" s="4" t="s">
        <v>95</v>
      </c>
    </row>
    <row r="7" spans="1:10" ht="18.75" x14ac:dyDescent="0.25">
      <c r="A7" s="34" t="s">
        <v>1</v>
      </c>
      <c r="B7" s="34" t="s">
        <v>2</v>
      </c>
      <c r="C7" s="34" t="s">
        <v>3</v>
      </c>
      <c r="D7" s="34" t="s">
        <v>4</v>
      </c>
      <c r="E7" s="34" t="s">
        <v>5</v>
      </c>
      <c r="F7" s="34" t="s">
        <v>6</v>
      </c>
      <c r="G7" s="34" t="s">
        <v>7</v>
      </c>
      <c r="H7" s="34" t="s">
        <v>8</v>
      </c>
      <c r="I7" s="34" t="s">
        <v>9</v>
      </c>
      <c r="J7" s="34"/>
    </row>
    <row r="8" spans="1:10" ht="122.25" customHeight="1" x14ac:dyDescent="0.25">
      <c r="A8" s="34"/>
      <c r="B8" s="34"/>
      <c r="C8" s="34"/>
      <c r="D8" s="34"/>
      <c r="E8" s="34"/>
      <c r="F8" s="34"/>
      <c r="G8" s="34"/>
      <c r="H8" s="34"/>
      <c r="I8" s="21" t="s">
        <v>10</v>
      </c>
      <c r="J8" s="21" t="s">
        <v>11</v>
      </c>
    </row>
    <row r="9" spans="1:10" ht="35.2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5">
        <v>7</v>
      </c>
      <c r="H9" s="5">
        <v>8</v>
      </c>
      <c r="I9" s="5">
        <v>9</v>
      </c>
      <c r="J9" s="5">
        <v>10</v>
      </c>
    </row>
    <row r="10" spans="1:10" ht="54.75" customHeight="1" x14ac:dyDescent="0.25">
      <c r="A10" s="6" t="s">
        <v>12</v>
      </c>
      <c r="B10" s="7" t="s">
        <v>13</v>
      </c>
      <c r="C10" s="7" t="s">
        <v>13</v>
      </c>
      <c r="D10" s="8" t="s">
        <v>61</v>
      </c>
      <c r="E10" s="8" t="s">
        <v>13</v>
      </c>
      <c r="F10" s="8" t="s">
        <v>13</v>
      </c>
      <c r="G10" s="9">
        <f>SUM(G12:G24)</f>
        <v>34366072.769999996</v>
      </c>
      <c r="H10" s="9">
        <f t="shared" ref="H10" si="0">SUM(H12:H24)</f>
        <v>30529703</v>
      </c>
      <c r="I10" s="9">
        <f>SUM(I12:I24)</f>
        <v>3836369.77</v>
      </c>
      <c r="J10" s="9">
        <f>SUM(J12:J24)</f>
        <v>3535821.77</v>
      </c>
    </row>
    <row r="11" spans="1:10" ht="57.75" customHeight="1" x14ac:dyDescent="0.25">
      <c r="A11" s="6" t="s">
        <v>48</v>
      </c>
      <c r="B11" s="7"/>
      <c r="C11" s="7"/>
      <c r="D11" s="8" t="s">
        <v>61</v>
      </c>
      <c r="E11" s="8"/>
      <c r="F11" s="8"/>
      <c r="G11" s="9">
        <f>G10</f>
        <v>34366072.769999996</v>
      </c>
      <c r="H11" s="9">
        <f t="shared" ref="H11:J11" si="1">H10</f>
        <v>30529703</v>
      </c>
      <c r="I11" s="9">
        <f>I10</f>
        <v>3836369.77</v>
      </c>
      <c r="J11" s="9">
        <f t="shared" si="1"/>
        <v>3535821.77</v>
      </c>
    </row>
    <row r="12" spans="1:10" s="38" customFormat="1" ht="96.75" customHeight="1" x14ac:dyDescent="0.3">
      <c r="A12" s="35" t="s">
        <v>108</v>
      </c>
      <c r="B12" s="35" t="s">
        <v>41</v>
      </c>
      <c r="C12" s="36" t="s">
        <v>109</v>
      </c>
      <c r="D12" s="37" t="s">
        <v>110</v>
      </c>
      <c r="E12" s="12" t="s">
        <v>116</v>
      </c>
      <c r="F12" s="12" t="s">
        <v>111</v>
      </c>
      <c r="G12" s="13">
        <f t="shared" ref="G12:G17" si="2">H12+I12</f>
        <v>702718</v>
      </c>
      <c r="H12" s="13">
        <v>692718</v>
      </c>
      <c r="I12" s="13">
        <f>J12</f>
        <v>10000</v>
      </c>
      <c r="J12" s="13">
        <v>10000</v>
      </c>
    </row>
    <row r="13" spans="1:10" s="39" customFormat="1" ht="80.25" customHeight="1" x14ac:dyDescent="0.25">
      <c r="A13" s="10" t="s">
        <v>76</v>
      </c>
      <c r="B13" s="11" t="s">
        <v>77</v>
      </c>
      <c r="C13" s="11" t="s">
        <v>78</v>
      </c>
      <c r="D13" s="12" t="s">
        <v>79</v>
      </c>
      <c r="E13" s="12" t="s">
        <v>117</v>
      </c>
      <c r="F13" s="12" t="s">
        <v>80</v>
      </c>
      <c r="G13" s="13">
        <f t="shared" si="2"/>
        <v>49044</v>
      </c>
      <c r="H13" s="13">
        <v>49044</v>
      </c>
      <c r="I13" s="13"/>
      <c r="J13" s="13"/>
    </row>
    <row r="14" spans="1:10" s="39" customFormat="1" ht="103.5" customHeight="1" x14ac:dyDescent="0.25">
      <c r="A14" s="10" t="s">
        <v>99</v>
      </c>
      <c r="B14" s="11" t="s">
        <v>100</v>
      </c>
      <c r="C14" s="11" t="s">
        <v>101</v>
      </c>
      <c r="D14" s="12" t="s">
        <v>102</v>
      </c>
      <c r="E14" s="12" t="s">
        <v>104</v>
      </c>
      <c r="F14" s="12" t="s">
        <v>103</v>
      </c>
      <c r="G14" s="13">
        <f t="shared" si="2"/>
        <v>1205000</v>
      </c>
      <c r="H14" s="13">
        <v>1205000</v>
      </c>
      <c r="I14" s="13"/>
      <c r="J14" s="13"/>
    </row>
    <row r="15" spans="1:10" s="22" customFormat="1" ht="93.75" customHeight="1" x14ac:dyDescent="0.25">
      <c r="A15" s="10" t="s">
        <v>58</v>
      </c>
      <c r="B15" s="11" t="s">
        <v>59</v>
      </c>
      <c r="C15" s="11" t="s">
        <v>17</v>
      </c>
      <c r="D15" s="12" t="s">
        <v>60</v>
      </c>
      <c r="E15" s="12" t="s">
        <v>55</v>
      </c>
      <c r="F15" s="12" t="s">
        <v>54</v>
      </c>
      <c r="G15" s="13">
        <f t="shared" si="2"/>
        <v>169900</v>
      </c>
      <c r="H15" s="14">
        <v>20000</v>
      </c>
      <c r="I15" s="14">
        <f>J15</f>
        <v>149900</v>
      </c>
      <c r="J15" s="14">
        <v>149900</v>
      </c>
    </row>
    <row r="16" spans="1:10" s="22" customFormat="1" ht="54.75" customHeight="1" x14ac:dyDescent="0.25">
      <c r="A16" s="10" t="s">
        <v>18</v>
      </c>
      <c r="B16" s="11" t="s">
        <v>19</v>
      </c>
      <c r="C16" s="11" t="s">
        <v>17</v>
      </c>
      <c r="D16" s="12" t="s">
        <v>20</v>
      </c>
      <c r="E16" s="12" t="s">
        <v>65</v>
      </c>
      <c r="F16" s="12" t="s">
        <v>56</v>
      </c>
      <c r="G16" s="13">
        <f t="shared" si="2"/>
        <v>5422956</v>
      </c>
      <c r="H16" s="14">
        <v>5213856</v>
      </c>
      <c r="I16" s="14">
        <f>J16</f>
        <v>209100</v>
      </c>
      <c r="J16" s="14">
        <v>209100</v>
      </c>
    </row>
    <row r="17" spans="1:10" s="22" customFormat="1" ht="67.5" customHeight="1" x14ac:dyDescent="0.25">
      <c r="A17" s="10" t="s">
        <v>118</v>
      </c>
      <c r="B17" s="11" t="s">
        <v>119</v>
      </c>
      <c r="C17" s="11" t="s">
        <v>120</v>
      </c>
      <c r="D17" s="12" t="s">
        <v>121</v>
      </c>
      <c r="E17" s="12" t="s">
        <v>122</v>
      </c>
      <c r="F17" s="12" t="s">
        <v>123</v>
      </c>
      <c r="G17" s="13">
        <f>H17+I17</f>
        <v>174057</v>
      </c>
      <c r="H17" s="14">
        <v>29500</v>
      </c>
      <c r="I17" s="14">
        <v>144557</v>
      </c>
      <c r="J17" s="14"/>
    </row>
    <row r="18" spans="1:10" s="22" customFormat="1" ht="84.75" customHeight="1" x14ac:dyDescent="0.25">
      <c r="A18" s="10" t="s">
        <v>139</v>
      </c>
      <c r="B18" s="11" t="s">
        <v>140</v>
      </c>
      <c r="C18" s="11" t="s">
        <v>141</v>
      </c>
      <c r="D18" s="12" t="s">
        <v>142</v>
      </c>
      <c r="E18" s="12" t="s">
        <v>55</v>
      </c>
      <c r="F18" s="12" t="s">
        <v>54</v>
      </c>
      <c r="G18" s="13">
        <f>H18+I18</f>
        <v>196501.77</v>
      </c>
      <c r="H18" s="14"/>
      <c r="I18" s="14">
        <f>J18</f>
        <v>196501.77</v>
      </c>
      <c r="J18" s="14">
        <v>196501.77</v>
      </c>
    </row>
    <row r="19" spans="1:10" s="22" customFormat="1" ht="80.25" customHeight="1" x14ac:dyDescent="0.25">
      <c r="A19" s="10" t="s">
        <v>127</v>
      </c>
      <c r="B19" s="11" t="s">
        <v>128</v>
      </c>
      <c r="C19" s="11" t="s">
        <v>129</v>
      </c>
      <c r="D19" s="12" t="s">
        <v>130</v>
      </c>
      <c r="E19" s="12" t="s">
        <v>131</v>
      </c>
      <c r="F19" s="12" t="s">
        <v>132</v>
      </c>
      <c r="G19" s="13">
        <f>H19+I19</f>
        <v>5545052</v>
      </c>
      <c r="H19" s="14">
        <v>5545052</v>
      </c>
      <c r="I19" s="14"/>
      <c r="J19" s="14"/>
    </row>
    <row r="20" spans="1:10" s="22" customFormat="1" ht="58.5" customHeight="1" x14ac:dyDescent="0.25">
      <c r="A20" s="10" t="s">
        <v>160</v>
      </c>
      <c r="B20" s="11" t="s">
        <v>161</v>
      </c>
      <c r="C20" s="11" t="s">
        <v>162</v>
      </c>
      <c r="D20" s="12" t="s">
        <v>163</v>
      </c>
      <c r="E20" s="12" t="s">
        <v>164</v>
      </c>
      <c r="F20" s="12" t="s">
        <v>123</v>
      </c>
      <c r="G20" s="13">
        <f>H20+I20</f>
        <v>3700</v>
      </c>
      <c r="H20" s="14"/>
      <c r="I20" s="14">
        <f>J20</f>
        <v>3700</v>
      </c>
      <c r="J20" s="14">
        <v>3700</v>
      </c>
    </row>
    <row r="21" spans="1:10" s="22" customFormat="1" ht="35.25" customHeight="1" x14ac:dyDescent="0.25">
      <c r="A21" s="10" t="s">
        <v>21</v>
      </c>
      <c r="B21" s="11" t="s">
        <v>22</v>
      </c>
      <c r="C21" s="11" t="s">
        <v>23</v>
      </c>
      <c r="D21" s="12" t="s">
        <v>24</v>
      </c>
      <c r="E21" s="12" t="s">
        <v>64</v>
      </c>
      <c r="F21" s="12" t="s">
        <v>30</v>
      </c>
      <c r="G21" s="13">
        <f>I21</f>
        <v>155991</v>
      </c>
      <c r="H21" s="14"/>
      <c r="I21" s="14">
        <v>155991</v>
      </c>
      <c r="J21" s="14"/>
    </row>
    <row r="22" spans="1:10" s="22" customFormat="1" ht="84" customHeight="1" x14ac:dyDescent="0.25">
      <c r="A22" s="10" t="s">
        <v>51</v>
      </c>
      <c r="B22" s="11" t="s">
        <v>52</v>
      </c>
      <c r="C22" s="11" t="s">
        <v>53</v>
      </c>
      <c r="D22" s="12" t="s">
        <v>57</v>
      </c>
      <c r="E22" s="12" t="s">
        <v>67</v>
      </c>
      <c r="F22" s="12" t="s">
        <v>69</v>
      </c>
      <c r="G22" s="13">
        <f>H22+I22</f>
        <v>255500</v>
      </c>
      <c r="H22" s="14">
        <v>135000</v>
      </c>
      <c r="I22" s="14">
        <v>120500</v>
      </c>
      <c r="J22" s="14">
        <f>I22</f>
        <v>120500</v>
      </c>
    </row>
    <row r="23" spans="1:10" s="22" customFormat="1" ht="58.5" customHeight="1" x14ac:dyDescent="0.25">
      <c r="A23" s="10" t="s">
        <v>31</v>
      </c>
      <c r="B23" s="11" t="s">
        <v>33</v>
      </c>
      <c r="C23" s="11" t="s">
        <v>36</v>
      </c>
      <c r="D23" s="12" t="s">
        <v>38</v>
      </c>
      <c r="E23" s="12" t="s">
        <v>71</v>
      </c>
      <c r="F23" s="12" t="s">
        <v>115</v>
      </c>
      <c r="G23" s="13">
        <f>H23+I23</f>
        <v>7887596</v>
      </c>
      <c r="H23" s="14">
        <v>5438676</v>
      </c>
      <c r="I23" s="14">
        <f>J23</f>
        <v>2448920</v>
      </c>
      <c r="J23" s="14">
        <v>2448920</v>
      </c>
    </row>
    <row r="24" spans="1:10" s="22" customFormat="1" ht="58.5" customHeight="1" x14ac:dyDescent="0.25">
      <c r="A24" s="10" t="s">
        <v>32</v>
      </c>
      <c r="B24" s="11" t="s">
        <v>34</v>
      </c>
      <c r="C24" s="11" t="s">
        <v>35</v>
      </c>
      <c r="D24" s="12" t="s">
        <v>37</v>
      </c>
      <c r="E24" s="12" t="s">
        <v>68</v>
      </c>
      <c r="F24" s="12" t="s">
        <v>70</v>
      </c>
      <c r="G24" s="13">
        <f>H24+I24</f>
        <v>12598057</v>
      </c>
      <c r="H24" s="14">
        <v>12200857</v>
      </c>
      <c r="I24" s="14">
        <f>J24</f>
        <v>397200</v>
      </c>
      <c r="J24" s="14">
        <v>397200</v>
      </c>
    </row>
    <row r="25" spans="1:10" s="40" customFormat="1" ht="58.5" customHeight="1" x14ac:dyDescent="0.25">
      <c r="A25" s="6" t="s">
        <v>82</v>
      </c>
      <c r="B25" s="7"/>
      <c r="C25" s="7"/>
      <c r="D25" s="27" t="s">
        <v>157</v>
      </c>
      <c r="E25" s="8"/>
      <c r="F25" s="8"/>
      <c r="G25" s="9">
        <f>G26</f>
        <v>6217575</v>
      </c>
      <c r="H25" s="9">
        <f t="shared" ref="H25:J25" si="3">H26</f>
        <v>3947919</v>
      </c>
      <c r="I25" s="9">
        <f t="shared" si="3"/>
        <v>2269656</v>
      </c>
      <c r="J25" s="9">
        <f t="shared" si="3"/>
        <v>724622</v>
      </c>
    </row>
    <row r="26" spans="1:10" s="40" customFormat="1" ht="58.5" customHeight="1" x14ac:dyDescent="0.25">
      <c r="A26" s="6" t="s">
        <v>83</v>
      </c>
      <c r="B26" s="7"/>
      <c r="C26" s="7"/>
      <c r="D26" s="8" t="s">
        <v>81</v>
      </c>
      <c r="E26" s="8"/>
      <c r="F26" s="8"/>
      <c r="G26" s="9">
        <f>SUM(G27:G33)</f>
        <v>6217575</v>
      </c>
      <c r="H26" s="9">
        <f>SUM(H27:H33)</f>
        <v>3947919</v>
      </c>
      <c r="I26" s="9">
        <f t="shared" ref="I26" si="4">SUM(I27:I33)</f>
        <v>2269656</v>
      </c>
      <c r="J26" s="9">
        <f>SUM(J27:J33)</f>
        <v>724622</v>
      </c>
    </row>
    <row r="27" spans="1:10" s="22" customFormat="1" ht="58.5" customHeight="1" x14ac:dyDescent="0.25">
      <c r="A27" s="10" t="s">
        <v>96</v>
      </c>
      <c r="B27" s="11" t="s">
        <v>97</v>
      </c>
      <c r="C27" s="11" t="s">
        <v>98</v>
      </c>
      <c r="D27" s="20" t="s">
        <v>87</v>
      </c>
      <c r="E27" s="12" t="s">
        <v>88</v>
      </c>
      <c r="F27" s="12" t="s">
        <v>89</v>
      </c>
      <c r="G27" s="13">
        <f t="shared" ref="G27:G30" si="5">H27+I27</f>
        <v>2241185</v>
      </c>
      <c r="H27" s="14">
        <v>1390080</v>
      </c>
      <c r="I27" s="14">
        <v>851105</v>
      </c>
      <c r="J27" s="14">
        <v>296125</v>
      </c>
    </row>
    <row r="28" spans="1:10" s="22" customFormat="1" ht="58.5" customHeight="1" x14ac:dyDescent="0.25">
      <c r="A28" s="10" t="s">
        <v>84</v>
      </c>
      <c r="B28" s="11" t="s">
        <v>85</v>
      </c>
      <c r="C28" s="11" t="s">
        <v>86</v>
      </c>
      <c r="D28" s="20" t="s">
        <v>87</v>
      </c>
      <c r="E28" s="12" t="s">
        <v>88</v>
      </c>
      <c r="F28" s="12" t="s">
        <v>89</v>
      </c>
      <c r="G28" s="13">
        <f t="shared" si="5"/>
        <v>3290188</v>
      </c>
      <c r="H28" s="14">
        <v>2057134</v>
      </c>
      <c r="I28" s="14">
        <v>1233054</v>
      </c>
      <c r="J28" s="14">
        <v>243000</v>
      </c>
    </row>
    <row r="29" spans="1:10" s="22" customFormat="1" ht="58.5" customHeight="1" x14ac:dyDescent="0.25">
      <c r="A29" s="10" t="s">
        <v>168</v>
      </c>
      <c r="B29" s="11" t="s">
        <v>169</v>
      </c>
      <c r="C29" s="11" t="s">
        <v>170</v>
      </c>
      <c r="D29" s="20"/>
      <c r="E29" s="12" t="s">
        <v>88</v>
      </c>
      <c r="F29" s="12" t="s">
        <v>89</v>
      </c>
      <c r="G29" s="13">
        <f>H29+I29</f>
        <v>69531</v>
      </c>
      <c r="H29" s="14"/>
      <c r="I29" s="14">
        <f>J29</f>
        <v>69531</v>
      </c>
      <c r="J29" s="14">
        <v>69531</v>
      </c>
    </row>
    <row r="30" spans="1:10" s="22" customFormat="1" ht="58.5" customHeight="1" x14ac:dyDescent="0.25">
      <c r="A30" s="10" t="s">
        <v>90</v>
      </c>
      <c r="B30" s="11" t="s">
        <v>91</v>
      </c>
      <c r="C30" s="11" t="s">
        <v>92</v>
      </c>
      <c r="D30" s="12" t="s">
        <v>93</v>
      </c>
      <c r="E30" s="12" t="s">
        <v>125</v>
      </c>
      <c r="F30" s="12" t="s">
        <v>94</v>
      </c>
      <c r="G30" s="13">
        <f t="shared" si="5"/>
        <v>489239</v>
      </c>
      <c r="H30" s="14">
        <v>489239</v>
      </c>
      <c r="I30" s="14"/>
      <c r="J30" s="14"/>
    </row>
    <row r="31" spans="1:10" s="22" customFormat="1" ht="58.5" customHeight="1" x14ac:dyDescent="0.25">
      <c r="A31" s="10" t="s">
        <v>151</v>
      </c>
      <c r="B31" s="11" t="s">
        <v>152</v>
      </c>
      <c r="C31" s="11" t="s">
        <v>147</v>
      </c>
      <c r="D31" s="12" t="s">
        <v>153</v>
      </c>
      <c r="E31" s="12" t="s">
        <v>158</v>
      </c>
      <c r="F31" s="12" t="s">
        <v>159</v>
      </c>
      <c r="G31" s="13">
        <f>H31+I31</f>
        <v>60000</v>
      </c>
      <c r="H31" s="14"/>
      <c r="I31" s="14">
        <f>J31</f>
        <v>60000</v>
      </c>
      <c r="J31" s="14">
        <v>60000</v>
      </c>
    </row>
    <row r="32" spans="1:10" s="22" customFormat="1" ht="58.5" customHeight="1" x14ac:dyDescent="0.25">
      <c r="A32" s="10" t="s">
        <v>143</v>
      </c>
      <c r="B32" s="11" t="s">
        <v>145</v>
      </c>
      <c r="C32" s="11" t="s">
        <v>147</v>
      </c>
      <c r="D32" s="12" t="s">
        <v>149</v>
      </c>
      <c r="E32" s="12" t="s">
        <v>158</v>
      </c>
      <c r="F32" s="12" t="s">
        <v>159</v>
      </c>
      <c r="G32" s="13">
        <f>H32+I32</f>
        <v>44500</v>
      </c>
      <c r="H32" s="14"/>
      <c r="I32" s="14">
        <f>J32</f>
        <v>44500</v>
      </c>
      <c r="J32" s="14">
        <v>44500</v>
      </c>
    </row>
    <row r="33" spans="1:10" s="22" customFormat="1" ht="58.5" customHeight="1" x14ac:dyDescent="0.25">
      <c r="A33" s="10" t="s">
        <v>144</v>
      </c>
      <c r="B33" s="11" t="s">
        <v>146</v>
      </c>
      <c r="C33" s="11" t="s">
        <v>148</v>
      </c>
      <c r="D33" s="12" t="s">
        <v>150</v>
      </c>
      <c r="E33" s="12" t="s">
        <v>158</v>
      </c>
      <c r="F33" s="12" t="s">
        <v>159</v>
      </c>
      <c r="G33" s="13">
        <f>H33+I33</f>
        <v>22932</v>
      </c>
      <c r="H33" s="14">
        <f>I33</f>
        <v>11466</v>
      </c>
      <c r="I33" s="14">
        <f>J33</f>
        <v>11466</v>
      </c>
      <c r="J33" s="14">
        <v>11466</v>
      </c>
    </row>
    <row r="34" spans="1:10" s="22" customFormat="1" ht="60" customHeight="1" x14ac:dyDescent="0.25">
      <c r="A34" s="6" t="s">
        <v>25</v>
      </c>
      <c r="B34" s="7" t="s">
        <v>13</v>
      </c>
      <c r="C34" s="7" t="s">
        <v>13</v>
      </c>
      <c r="D34" s="8" t="s">
        <v>62</v>
      </c>
      <c r="E34" s="8" t="s">
        <v>13</v>
      </c>
      <c r="F34" s="8" t="s">
        <v>13</v>
      </c>
      <c r="G34" s="9">
        <f>G35</f>
        <v>8443045</v>
      </c>
      <c r="H34" s="9">
        <f>H35</f>
        <v>8293045</v>
      </c>
      <c r="I34" s="9">
        <f>I35</f>
        <v>150000</v>
      </c>
      <c r="J34" s="9"/>
    </row>
    <row r="35" spans="1:10" s="22" customFormat="1" ht="61.5" customHeight="1" x14ac:dyDescent="0.25">
      <c r="A35" s="6" t="s">
        <v>49</v>
      </c>
      <c r="B35" s="7"/>
      <c r="C35" s="7"/>
      <c r="D35" s="8" t="s">
        <v>62</v>
      </c>
      <c r="E35" s="8"/>
      <c r="F35" s="8"/>
      <c r="G35" s="9">
        <f>G37+G38+G36</f>
        <v>8443045</v>
      </c>
      <c r="H35" s="9">
        <f>H37+H38+H36</f>
        <v>8293045</v>
      </c>
      <c r="I35" s="9">
        <f>I36+I37+I38</f>
        <v>150000</v>
      </c>
      <c r="J35" s="9"/>
    </row>
    <row r="36" spans="1:10" s="22" customFormat="1" ht="66.75" customHeight="1" x14ac:dyDescent="0.25">
      <c r="A36" s="10" t="s">
        <v>105</v>
      </c>
      <c r="B36" s="35" t="s">
        <v>106</v>
      </c>
      <c r="C36" s="36" t="s">
        <v>15</v>
      </c>
      <c r="D36" s="37" t="s">
        <v>107</v>
      </c>
      <c r="E36" s="12" t="s">
        <v>112</v>
      </c>
      <c r="F36" s="12" t="s">
        <v>114</v>
      </c>
      <c r="G36" s="13">
        <f>H36+I36</f>
        <v>5528045</v>
      </c>
      <c r="H36" s="13">
        <v>5378045</v>
      </c>
      <c r="I36" s="13">
        <v>150000</v>
      </c>
      <c r="J36" s="13"/>
    </row>
    <row r="37" spans="1:10" s="22" customFormat="1" ht="70.5" customHeight="1" x14ac:dyDescent="0.25">
      <c r="A37" s="10" t="s">
        <v>26</v>
      </c>
      <c r="B37" s="11" t="s">
        <v>14</v>
      </c>
      <c r="C37" s="11" t="s">
        <v>15</v>
      </c>
      <c r="D37" s="12" t="s">
        <v>16</v>
      </c>
      <c r="E37" s="12" t="s">
        <v>72</v>
      </c>
      <c r="F37" s="12" t="s">
        <v>113</v>
      </c>
      <c r="G37" s="13">
        <f>H37</f>
        <v>2815000</v>
      </c>
      <c r="H37" s="14">
        <v>2815000</v>
      </c>
      <c r="I37" s="14"/>
      <c r="J37" s="14"/>
    </row>
    <row r="38" spans="1:10" s="22" customFormat="1" ht="75.75" customHeight="1" x14ac:dyDescent="0.25">
      <c r="A38" s="10" t="s">
        <v>42</v>
      </c>
      <c r="B38" s="11" t="s">
        <v>43</v>
      </c>
      <c r="C38" s="11" t="s">
        <v>44</v>
      </c>
      <c r="D38" s="12" t="s">
        <v>45</v>
      </c>
      <c r="E38" s="12" t="s">
        <v>66</v>
      </c>
      <c r="F38" s="12" t="s">
        <v>73</v>
      </c>
      <c r="G38" s="13">
        <f>H38+I38</f>
        <v>100000</v>
      </c>
      <c r="H38" s="14">
        <v>100000</v>
      </c>
      <c r="I38" s="14"/>
      <c r="J38" s="14"/>
    </row>
    <row r="39" spans="1:10" s="22" customFormat="1" ht="42.75" customHeight="1" x14ac:dyDescent="0.25">
      <c r="A39" s="6" t="s">
        <v>39</v>
      </c>
      <c r="B39" s="11"/>
      <c r="C39" s="11"/>
      <c r="D39" s="8" t="s">
        <v>63</v>
      </c>
      <c r="E39" s="12"/>
      <c r="F39" s="12"/>
      <c r="G39" s="9">
        <f>G40</f>
        <v>1130390</v>
      </c>
      <c r="H39" s="9">
        <f>H40</f>
        <v>593940</v>
      </c>
      <c r="I39" s="9">
        <f t="shared" ref="I39:J39" si="6">I40</f>
        <v>536450</v>
      </c>
      <c r="J39" s="9">
        <f t="shared" si="6"/>
        <v>536450</v>
      </c>
    </row>
    <row r="40" spans="1:10" s="22" customFormat="1" ht="42.75" customHeight="1" x14ac:dyDescent="0.25">
      <c r="A40" s="6" t="s">
        <v>50</v>
      </c>
      <c r="B40" s="11"/>
      <c r="C40" s="11"/>
      <c r="D40" s="8" t="s">
        <v>63</v>
      </c>
      <c r="E40" s="12"/>
      <c r="F40" s="12"/>
      <c r="G40" s="9">
        <f>G41+G42+G45+G47+G43+G46</f>
        <v>1130390</v>
      </c>
      <c r="H40" s="9">
        <f>H41+H42+H45+H47+H43+H46</f>
        <v>593940</v>
      </c>
      <c r="I40" s="9">
        <f>I41+I42+I45+I47+I43+I46</f>
        <v>536450</v>
      </c>
      <c r="J40" s="9">
        <f>J41+J42+J45+J47+J43+J46</f>
        <v>536450</v>
      </c>
    </row>
    <row r="41" spans="1:10" s="22" customFormat="1" ht="83.25" customHeight="1" x14ac:dyDescent="0.25">
      <c r="A41" s="10" t="s">
        <v>46</v>
      </c>
      <c r="B41" s="11" t="s">
        <v>40</v>
      </c>
      <c r="C41" s="11" t="s">
        <v>41</v>
      </c>
      <c r="D41" s="12" t="s">
        <v>47</v>
      </c>
      <c r="E41" s="24" t="s">
        <v>126</v>
      </c>
      <c r="F41" s="25" t="s">
        <v>124</v>
      </c>
      <c r="G41" s="13">
        <f t="shared" ref="G41:G47" si="7">H41+I41</f>
        <v>53940</v>
      </c>
      <c r="H41" s="14">
        <v>53940</v>
      </c>
      <c r="I41" s="14"/>
      <c r="J41" s="14"/>
    </row>
    <row r="42" spans="1:10" s="22" customFormat="1" ht="83.25" customHeight="1" x14ac:dyDescent="0.25">
      <c r="A42" s="10" t="s">
        <v>46</v>
      </c>
      <c r="B42" s="11" t="s">
        <v>40</v>
      </c>
      <c r="C42" s="11" t="s">
        <v>41</v>
      </c>
      <c r="D42" s="12" t="s">
        <v>47</v>
      </c>
      <c r="E42" s="24" t="s">
        <v>136</v>
      </c>
      <c r="F42" s="25" t="s">
        <v>135</v>
      </c>
      <c r="G42" s="13">
        <f t="shared" si="7"/>
        <v>90000</v>
      </c>
      <c r="H42" s="14">
        <v>90000</v>
      </c>
      <c r="I42" s="14"/>
      <c r="J42" s="14"/>
    </row>
    <row r="43" spans="1:10" s="22" customFormat="1" ht="55.5" customHeight="1" x14ac:dyDescent="0.25">
      <c r="A43" s="10" t="s">
        <v>46</v>
      </c>
      <c r="B43" s="11" t="s">
        <v>40</v>
      </c>
      <c r="C43" s="11" t="s">
        <v>41</v>
      </c>
      <c r="D43" s="12" t="s">
        <v>47</v>
      </c>
      <c r="E43" s="24" t="s">
        <v>88</v>
      </c>
      <c r="F43" s="26" t="s">
        <v>89</v>
      </c>
      <c r="G43" s="13">
        <f t="shared" si="7"/>
        <v>386450</v>
      </c>
      <c r="H43" s="14"/>
      <c r="I43" s="14">
        <f>J43</f>
        <v>386450</v>
      </c>
      <c r="J43" s="14">
        <v>386450</v>
      </c>
    </row>
    <row r="44" spans="1:10" s="22" customFormat="1" ht="55.5" customHeight="1" x14ac:dyDescent="0.25">
      <c r="A44" s="10" t="s">
        <v>46</v>
      </c>
      <c r="B44" s="11" t="s">
        <v>40</v>
      </c>
      <c r="C44" s="11" t="s">
        <v>41</v>
      </c>
      <c r="D44" s="12" t="s">
        <v>47</v>
      </c>
      <c r="E44" s="24" t="s">
        <v>171</v>
      </c>
      <c r="F44" s="26" t="s">
        <v>172</v>
      </c>
      <c r="G44" s="13">
        <f>H44+I44</f>
        <v>20000</v>
      </c>
      <c r="H44" s="14">
        <v>20000</v>
      </c>
      <c r="I44" s="14"/>
      <c r="J44" s="14"/>
    </row>
    <row r="45" spans="1:10" s="22" customFormat="1" ht="69" customHeight="1" x14ac:dyDescent="0.25">
      <c r="A45" s="10" t="s">
        <v>137</v>
      </c>
      <c r="B45" s="11" t="s">
        <v>133</v>
      </c>
      <c r="C45" s="11" t="s">
        <v>41</v>
      </c>
      <c r="D45" s="20" t="s">
        <v>134</v>
      </c>
      <c r="E45" s="24" t="s">
        <v>154</v>
      </c>
      <c r="F45" s="25" t="s">
        <v>138</v>
      </c>
      <c r="G45" s="13">
        <f t="shared" si="7"/>
        <v>250000</v>
      </c>
      <c r="H45" s="14">
        <v>250000</v>
      </c>
      <c r="I45" s="14"/>
      <c r="J45" s="14"/>
    </row>
    <row r="46" spans="1:10" s="22" customFormat="1" ht="69" customHeight="1" x14ac:dyDescent="0.25">
      <c r="A46" s="10" t="s">
        <v>137</v>
      </c>
      <c r="B46" s="11" t="s">
        <v>133</v>
      </c>
      <c r="C46" s="11" t="s">
        <v>41</v>
      </c>
      <c r="D46" s="20" t="s">
        <v>134</v>
      </c>
      <c r="E46" s="24" t="s">
        <v>155</v>
      </c>
      <c r="F46" s="26" t="s">
        <v>156</v>
      </c>
      <c r="G46" s="13">
        <f t="shared" si="7"/>
        <v>150000</v>
      </c>
      <c r="H46" s="14"/>
      <c r="I46" s="14">
        <f>J46</f>
        <v>150000</v>
      </c>
      <c r="J46" s="14">
        <v>150000</v>
      </c>
    </row>
    <row r="47" spans="1:10" s="1" customFormat="1" ht="83.25" customHeight="1" x14ac:dyDescent="0.25">
      <c r="A47" s="10" t="s">
        <v>137</v>
      </c>
      <c r="B47" s="11" t="s">
        <v>133</v>
      </c>
      <c r="C47" s="11" t="s">
        <v>41</v>
      </c>
      <c r="D47" s="20" t="s">
        <v>134</v>
      </c>
      <c r="E47" s="24" t="s">
        <v>126</v>
      </c>
      <c r="F47" s="25" t="s">
        <v>124</v>
      </c>
      <c r="G47" s="13">
        <f t="shared" si="7"/>
        <v>200000</v>
      </c>
      <c r="H47" s="14">
        <v>200000</v>
      </c>
      <c r="I47" s="14"/>
      <c r="J47" s="14"/>
    </row>
    <row r="48" spans="1:10" ht="33" customHeight="1" x14ac:dyDescent="0.3">
      <c r="A48" s="15" t="s">
        <v>28</v>
      </c>
      <c r="B48" s="15" t="s">
        <v>28</v>
      </c>
      <c r="C48" s="15" t="s">
        <v>28</v>
      </c>
      <c r="D48" s="16" t="s">
        <v>27</v>
      </c>
      <c r="E48" s="16" t="s">
        <v>28</v>
      </c>
      <c r="F48" s="16" t="s">
        <v>28</v>
      </c>
      <c r="G48" s="17">
        <f>G39+G34+G25+G10</f>
        <v>50157082.769999996</v>
      </c>
      <c r="H48" s="17">
        <f>H39+H34+H25+H10</f>
        <v>43364607</v>
      </c>
      <c r="I48" s="17">
        <f>I39+I34+I25+I10</f>
        <v>6792475.7699999996</v>
      </c>
      <c r="J48" s="17">
        <f t="shared" ref="J48" si="8">J39+J34+J25+J10</f>
        <v>4796893.7699999996</v>
      </c>
    </row>
    <row r="49" spans="1:10" ht="33" customHeight="1" x14ac:dyDescent="0.3">
      <c r="A49" s="28"/>
      <c r="B49" s="28"/>
      <c r="C49" s="28"/>
      <c r="D49" s="29"/>
      <c r="E49" s="29"/>
      <c r="F49" s="29"/>
      <c r="G49" s="30"/>
      <c r="H49" s="30"/>
      <c r="I49" s="30"/>
      <c r="J49" s="30"/>
    </row>
    <row r="50" spans="1:10" s="19" customFormat="1" ht="18.75" x14ac:dyDescent="0.3">
      <c r="A50" s="32"/>
      <c r="B50" s="32"/>
      <c r="C50" s="32"/>
      <c r="D50" s="18" t="s">
        <v>165</v>
      </c>
      <c r="E50" s="18"/>
      <c r="F50" s="18" t="s">
        <v>166</v>
      </c>
      <c r="G50" s="18"/>
      <c r="H50" s="18"/>
      <c r="I50" s="18"/>
      <c r="J50" s="18"/>
    </row>
  </sheetData>
  <mergeCells count="12">
    <mergeCell ref="H1:J1"/>
    <mergeCell ref="A50:C50"/>
    <mergeCell ref="A4:J4"/>
    <mergeCell ref="A7:A8"/>
    <mergeCell ref="B7:B8"/>
    <mergeCell ref="C7:C8"/>
    <mergeCell ref="D7:D8"/>
    <mergeCell ref="E7:E8"/>
    <mergeCell ref="F7:F8"/>
    <mergeCell ref="G7:G8"/>
    <mergeCell ref="H7:H8"/>
    <mergeCell ref="I7:J7"/>
  </mergeCells>
  <pageMargins left="0.196850393700787" right="0.196850393700787" top="0.39370078740157499" bottom="0.196850393700787" header="0" footer="0"/>
  <pageSetup paperSize="9" scale="40" fitToHeight="500" orientation="landscape" r:id="rId1"/>
  <rowBreaks count="1" manualBreakCount="1">
    <brk id="24" max="9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2023-08-09T08:32:55Z</cp:lastPrinted>
  <dcterms:created xsi:type="dcterms:W3CDTF">2020-12-29T09:52:42Z</dcterms:created>
  <dcterms:modified xsi:type="dcterms:W3CDTF">2023-08-09T08:32:57Z</dcterms:modified>
</cp:coreProperties>
</file>